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40" windowHeight="8760" tabRatio="938" activeTab="0"/>
  </bookViews>
  <sheets>
    <sheet name="ESTIMACION DE INGRESOS" sheetId="1" r:id="rId1"/>
  </sheets>
  <definedNames>
    <definedName name="_xlfn.AGGREGATE" hidden="1">#NAME?</definedName>
    <definedName name="_xlnm.Print_Titles" localSheetId="0">'ESTIMACION DE INGRESOS'!$1:$4</definedName>
  </definedNames>
  <calcPr fullCalcOnLoad="1"/>
</workbook>
</file>

<file path=xl/comments1.xml><?xml version="1.0" encoding="utf-8"?>
<comments xmlns="http://schemas.openxmlformats.org/spreadsheetml/2006/main">
  <authors>
    <author>manuel.fonseca</author>
    <author>Pedro Fabi?n Monarrez Mercado</author>
    <author>pedro.monarrez</author>
    <author>laura.uribe</author>
  </authors>
  <commentList>
    <comment ref="B5"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0">
      <text>
        <r>
          <rPr>
            <b/>
            <sz val="12"/>
            <rFont val="Arial"/>
            <family val="2"/>
          </rPr>
          <t>Importe de los ingresos que obtiene el Estado por las imposiciones fiscales que en forma unilateral y obligatoria fija a las personas físicas y morales, sobre sus ingresos.</t>
        </r>
      </text>
    </comment>
    <comment ref="B7"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1">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1">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1">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1">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1">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1">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1">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2">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16" authorId="1">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1">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1">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1">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1">
      <text>
        <r>
          <rPr>
            <b/>
            <sz val="12"/>
            <rFont val="Arial"/>
            <family val="2"/>
          </rPr>
          <t>Importe del impuesto por la trasmisión de dominio, de la propiedad o de los derechos de copropiedad sobre bienes inmuebles, tales como departamentos, casas, viviendas, entre otros.</t>
        </r>
      </text>
    </comment>
    <comment ref="B21" authorId="1">
      <text>
        <r>
          <rPr>
            <b/>
            <sz val="12"/>
            <rFont val="Arial"/>
            <family val="2"/>
          </rPr>
          <t>Importe del impuesto por la trasmisión de dominio, de la propiedad o de los derechos de copropiedad sobre bienes inmuebles, tales como terrenos rústicos o urbanos.</t>
        </r>
      </text>
    </comment>
    <comment ref="B22" authorId="1">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1">
      <text>
        <r>
          <rPr>
            <b/>
            <sz val="12"/>
            <rFont val="Arial"/>
            <family val="2"/>
          </rPr>
          <t>Importe de los ingresos de persona física o jurídica por la  realización, celebración o expedición de actos jurídicos, que tenga por objeto la construcción de inmuebles.</t>
        </r>
      </text>
    </comment>
    <comment ref="B24" authorId="1">
      <text>
        <r>
          <rPr>
            <b/>
            <sz val="12"/>
            <rFont val="Arial"/>
            <family val="2"/>
          </rPr>
          <t>Importe de los ingresos de persona física o jurídica por la  realización, celebración ó expedición de actos jurídicos, que tenga por objeto la reconstrucción de inmuebles.</t>
        </r>
      </text>
    </comment>
    <comment ref="B25" authorId="1">
      <text>
        <r>
          <rPr>
            <b/>
            <sz val="12"/>
            <rFont val="Arial"/>
            <family val="2"/>
          </rPr>
          <t>Importe de los ingresos de persona física ó jurídica por la  realización, celebración ó expedición de actos jurídicos, que tenga por objeto la ampliación de inmuebles.</t>
        </r>
      </text>
    </comment>
    <comment ref="B26" authorId="2">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7" authorId="2">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8" authorId="2">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9" authorId="2">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30" authorId="2">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31" authorId="1">
      <text>
        <r>
          <rPr>
            <b/>
            <sz val="12"/>
            <rFont val="Arial"/>
            <family val="2"/>
          </rPr>
          <t>Importe de la indemnización causada por la falta de pago oportuno de los ingresos señalados en el título de impuestos de la ley de ingresos.</t>
        </r>
      </text>
    </comment>
    <comment ref="B32" authorId="1">
      <text>
        <r>
          <rPr>
            <b/>
            <sz val="12"/>
            <rFont val="Arial"/>
            <family val="2"/>
          </rPr>
          <t>Importe de la indemnización causada por la falta de pago oportuno en la fecha o dentro del plazo señalado en la ley de ingresos en el título de impuestos.</t>
        </r>
      </text>
    </comment>
    <comment ref="B33" authorId="1">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1">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1">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1">
      <text>
        <r>
          <rPr>
            <b/>
            <sz val="12"/>
            <rFont val="Arial"/>
            <family val="2"/>
          </rPr>
          <t>Importe de los ingresos por concepto de intereses derivados de créditos fiscales no pagados y convenidos a pagar en un plazo determinado o en parcialidades.</t>
        </r>
      </text>
    </comment>
    <comment ref="B37" authorId="1">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1">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1">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1">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1">
      <text>
        <r>
          <rPr>
            <b/>
            <sz val="12"/>
            <rFont val="Arial"/>
            <family val="2"/>
          </rPr>
          <t>Importe de otros ingresos que obtiene el municipio por concepto de accesorios de los impuestos y no están considerados en los rubros anteriores.</t>
        </r>
      </text>
    </comment>
    <comment ref="B42" authorId="1">
      <text>
        <r>
          <rPr>
            <b/>
            <sz val="12"/>
            <rFont val="Arial"/>
            <family val="2"/>
          </rPr>
          <t>Importe del ingreso obtenido, otros accesorios que no se encuentren contemplados  en los conceptos anteriores.</t>
        </r>
      </text>
    </comment>
    <comment ref="B43" authorId="2">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Importe del ingreso que percibe la entidad pública por los impuestos extraordinarios sobre las fuentes impositivas que determine las leyes fiscales.</t>
        </r>
      </text>
    </comment>
    <comment ref="B45" authorId="1">
      <text>
        <r>
          <rPr>
            <b/>
            <sz val="12"/>
            <rFont val="Arial"/>
            <family val="2"/>
          </rPr>
          <t>Importe de los ingresos obtenidos por los impuestos extraordinarios establecidos o que se establezcan por las leyes fiscales sobre las fuentes impositivas que se determinen.</t>
        </r>
      </text>
    </comment>
    <comment ref="B47" authorId="2">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rFont val="Tahoma"/>
            <family val="2"/>
          </rPr>
          <t xml:space="preserve">
 </t>
        </r>
      </text>
    </comment>
    <comment ref="B48" authorId="2">
      <text>
        <r>
          <rPr>
            <b/>
            <sz val="12"/>
            <rFont val="Arial"/>
            <family val="2"/>
          </rPr>
          <t xml:space="preserve">Importe de los ingresos para fondos de vivienda.
</t>
        </r>
      </text>
    </comment>
    <comment ref="B49" authorId="2">
      <text>
        <r>
          <rPr>
            <b/>
            <sz val="12"/>
            <rFont val="Arial"/>
            <family val="2"/>
          </rPr>
          <t xml:space="preserve">Importe de los ingresos por las cuotas para el seguro social.
</t>
        </r>
      </text>
    </comment>
    <comment ref="B50" authorId="2">
      <text>
        <r>
          <rPr>
            <b/>
            <sz val="12"/>
            <rFont val="Arial"/>
            <family val="2"/>
          </rPr>
          <t xml:space="preserve">Importe de los ingresos para fondos del  ahorro para el retiro.
</t>
        </r>
      </text>
    </comment>
    <comment ref="B51" authorId="2">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2">
      <text>
        <r>
          <rPr>
            <b/>
            <sz val="12"/>
            <rFont val="Arial"/>
            <family val="2"/>
          </rPr>
          <t>Importe  de los ingresos generados cuando no se cubran las cuotas y aportaciones de seguridad social en la fecha o dentro del plazo fijado por las disposiciones fiscales.</t>
        </r>
      </text>
    </comment>
    <comment ref="B53" authorId="2">
      <text>
        <r>
          <rPr>
            <b/>
            <sz val="12"/>
            <rFont val="Arial"/>
            <family val="2"/>
          </rPr>
          <t>Son las establecidas en Ley a cargo de las personas físicas y morales que se beneficien de manera directa por obras públicas. (CONAC)</t>
        </r>
      </text>
    </comment>
    <comment ref="B54" authorId="2">
      <text>
        <r>
          <rPr>
            <b/>
            <sz val="12"/>
            <rFont val="Arial"/>
            <family val="2"/>
          </rPr>
          <t>Importe de los ingresos establecidos en Ley a cargo de las personas físicas y morales que se beneficien de manera directa por obras públicas.</t>
        </r>
      </text>
    </comment>
    <comment ref="B55" authorId="1">
      <text>
        <r>
          <rPr>
            <b/>
            <sz val="12"/>
            <rFont val="Arial"/>
            <family val="2"/>
          </rPr>
          <t>Importe de los ingresos derivados  de contribuciones de mejoras sobre el incremento de valor o mejoría a la propiedad raíz  ante la realización de una obra pública.</t>
        </r>
      </text>
    </comment>
    <comment ref="B56" authorId="1">
      <text>
        <r>
          <rPr>
            <b/>
            <sz val="12"/>
            <rFont val="Arial"/>
            <family val="2"/>
          </rPr>
          <t>Son las establecidas en Ley a cargo de las personas físicas y morales que se beneficien de manera directa por obras públicas. (CONAC)</t>
        </r>
      </text>
    </comment>
    <comment ref="B57" authorId="2">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rFont val="Tahoma"/>
            <family val="2"/>
          </rPr>
          <t xml:space="preserve">
</t>
        </r>
      </text>
    </comment>
    <comment ref="B58" authorId="2">
      <text>
        <r>
          <rPr>
            <b/>
            <sz val="12"/>
            <rFont val="Arial"/>
            <family val="2"/>
          </rPr>
          <t>Importe de los ingresos por derecho que percibe el ente público por otorgar el uso, goce, aprovechamiento o explotación  de bienes de dominio público a los particulares.</t>
        </r>
      </text>
    </comment>
    <comment ref="B59" authorId="1">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1">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1">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1">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1">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1">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1">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1">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1">
      <text>
        <r>
          <rPr>
            <b/>
            <sz val="12"/>
            <rFont val="Arial"/>
            <family val="2"/>
          </rPr>
          <t>Importe de los ingresos que obtiene el municipio por la solicitud en uso a perpetuidad o temporal lotes en los cementerios municipales de dominio público.</t>
        </r>
      </text>
    </comment>
    <comment ref="B68" authorId="1">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1">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1">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1">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1">
      <text>
        <r>
          <rPr>
            <b/>
            <sz val="12"/>
            <rFont val="Arial"/>
            <family val="2"/>
          </rPr>
          <t>Importe del Ingreso obtenido por las rentas o concesión de toda clase de bienes propiedad del municipio y se encuentran incorporados al dominio público.</t>
        </r>
      </text>
    </comment>
    <comment ref="B73" authorId="1">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1">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1">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1">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1">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2">
      <text>
        <r>
          <rPr>
            <b/>
            <sz val="12"/>
            <rFont val="Arial"/>
            <family val="2"/>
          </rPr>
          <t xml:space="preserve">Importe de los ingresos por derechos derivados de la extracción de petróleo crudo y gas natural.
</t>
        </r>
      </text>
    </comment>
    <comment ref="B79" authorId="2">
      <text>
        <r>
          <rPr>
            <b/>
            <sz val="12"/>
            <rFont val="Arial"/>
            <family val="2"/>
          </rPr>
          <t>Importe de los ingresos por derechos que percibe el ente público por prestar servicios exclusivos del estado.</t>
        </r>
        <r>
          <rPr>
            <sz val="8"/>
            <rFont val="Arial"/>
            <family val="2"/>
          </rPr>
          <t xml:space="preserve">
</t>
        </r>
      </text>
    </comment>
    <comment ref="B80" authorId="1">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1">
      <text>
        <r>
          <rPr>
            <b/>
            <sz val="12"/>
            <rFont val="Arial"/>
            <family val="2"/>
          </rPr>
          <t>Importe de los derechos que recauda la entidad de persona física o jurídica en la obtención o refrendo de licencias, permisos o registros, para la venta de bebidas alcohólicas.</t>
        </r>
      </text>
    </comment>
    <comment ref="B82" authorId="1">
      <text>
        <r>
          <rPr>
            <b/>
            <sz val="12"/>
            <rFont val="Arial"/>
            <family val="2"/>
          </rPr>
          <t>Importe de los derechos que recauda la entidad de persona física o jurídica en la obtención o refrendo de licencias, permisos o registros, para el servicio de bebidas alcohólicas.</t>
        </r>
      </text>
    </comment>
    <comment ref="B83" authorId="1">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1">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1">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1">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1">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1">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1">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1">
      <text>
        <r>
          <rPr>
            <b/>
            <sz val="12"/>
            <rFont val="Arial"/>
            <family val="2"/>
          </rPr>
          <t>Importe de los derechos de la entidad que recibe de persona física o jurídica en la obtención  de licencias, o permisos en la realización de acciones para la construcción de obras.</t>
        </r>
      </text>
    </comment>
    <comment ref="B91" authorId="1">
      <text>
        <r>
          <rPr>
            <b/>
            <sz val="12"/>
            <rFont val="Arial"/>
            <family val="2"/>
          </rPr>
          <t>Importe de los derechos de la entidad que recibe de persona física o jurídica en la obtención  de licencias, o permisos en la realización de acciones para la demolición de obras.</t>
        </r>
      </text>
    </comment>
    <comment ref="B92" authorId="1">
      <text>
        <r>
          <rPr>
            <b/>
            <sz val="12"/>
            <rFont val="Arial"/>
            <family val="2"/>
          </rPr>
          <t>Importe de los derechos de la entidad que recibe de persona física o jurídica en la obtención  de licencias, o permisos en la realización de acciones para la remodelación de obras.</t>
        </r>
      </text>
    </comment>
    <comment ref="B93" authorId="1">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1">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1">
      <text>
        <r>
          <rPr>
            <b/>
            <sz val="12"/>
            <rFont val="Arial"/>
            <family val="2"/>
          </rPr>
          <t xml:space="preserve">Importe de los derechos correspondientes en la obtención  de licencias o permisos, para movimientos de tierra, previo dictamen de la Dirección de Obras.
</t>
        </r>
      </text>
    </comment>
    <comment ref="B96" authorId="1">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1">
      <text>
        <r>
          <rPr>
            <b/>
            <sz val="12"/>
            <rFont val="Arial"/>
            <family val="2"/>
          </rPr>
          <t>Importe de los ingresos de persona física o jurídica en la obtención de los permisos para el alineamiento, designación de número oficial e inspección de acciones de obras.</t>
        </r>
      </text>
    </comment>
    <comment ref="B98" authorId="1">
      <text>
        <r>
          <rPr>
            <b/>
            <sz val="12"/>
            <rFont val="Arial"/>
            <family val="2"/>
          </rPr>
          <t>Importe de los ingresos de persona física o jurídica en la obtención de los permisos para el alineamiento de predios.</t>
        </r>
      </text>
    </comment>
    <comment ref="B99" authorId="1">
      <text>
        <r>
          <rPr>
            <b/>
            <sz val="12"/>
            <rFont val="Arial"/>
            <family val="2"/>
          </rPr>
          <t>Importe de los ingresos de persona física o jurídica en la asignación del número oficial. No incluye el costo de los números.</t>
        </r>
      </text>
    </comment>
    <comment ref="B100" authorId="1">
      <text>
        <r>
          <rPr>
            <b/>
            <sz val="12"/>
            <rFont val="Arial"/>
            <family val="2"/>
          </rPr>
          <t>Importe de los ingresos, a solicitud del interesado para la inspección del valor sobre inmuebles.</t>
        </r>
      </text>
    </comment>
    <comment ref="B101" authorId="1">
      <text>
        <r>
          <rPr>
            <b/>
            <sz val="12"/>
            <rFont val="Arial"/>
            <family val="2"/>
          </rPr>
          <t>Importe de los ingresos de persona física o jurídica en otros servicios similares de la dirección de obras públicas.</t>
        </r>
      </text>
    </comment>
    <comment ref="B102" authorId="1">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1">
      <text>
        <r>
          <rPr>
            <b/>
            <sz val="12"/>
            <rFont val="Arial"/>
            <family val="2"/>
          </rPr>
          <t>Importe de los ingresos obtenidos de persona física o jurídica por las licencias de cambio de régimen de propiedad individual a condominio.</t>
        </r>
      </text>
    </comment>
    <comment ref="B104" authorId="1">
      <text>
        <r>
          <rPr>
            <b/>
            <sz val="12"/>
            <rFont val="Arial"/>
            <family val="2"/>
          </rPr>
          <t>Importe de los ingresos recibidos de persona física o jurídica en la obtención de licencia para dividir o transformar terrenos en lotes mediante la realización de obras de urbanización.</t>
        </r>
      </text>
    </comment>
    <comment ref="B105" authorId="1">
      <text>
        <r>
          <rPr>
            <b/>
            <sz val="12"/>
            <rFont val="Arial"/>
            <family val="2"/>
          </rPr>
          <t>Importe de los ingresos obtenidos por el peritaje, dictamen o inspección realizado por la dependencia municipal de obras públicas de carácter extraordinario.</t>
        </r>
      </text>
    </comment>
    <comment ref="B106" authorId="1">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1">
      <text>
        <r>
          <rPr>
            <b/>
            <sz val="12"/>
            <rFont val="Arial"/>
            <family val="2"/>
          </rPr>
          <t xml:space="preserve">Importe  de los ingresos obtenidos  por medición de terrenos  por la dependencia municipal de obras públicas.
</t>
        </r>
      </text>
    </comment>
    <comment ref="B108" authorId="1">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1">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4" authorId="1">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1">
      <text>
        <r>
          <rPr>
            <b/>
            <sz val="12"/>
            <rFont val="Arial"/>
            <family val="2"/>
          </rPr>
          <t>Importe de los ingresos obtenidos de las personas físicas o morales que requieran de realizar la inhumación o reinhumaciones de cadáveres.</t>
        </r>
      </text>
    </comment>
    <comment ref="B116" authorId="1">
      <text>
        <r>
          <rPr>
            <b/>
            <sz val="12"/>
            <rFont val="Arial"/>
            <family val="2"/>
          </rPr>
          <t>Importe de los ingresos obtenidos por el permiso de exhumaciones prematuras o de restos áridos.</t>
        </r>
      </text>
    </comment>
    <comment ref="B117" authorId="1">
      <text>
        <r>
          <rPr>
            <b/>
            <sz val="12"/>
            <rFont val="Arial"/>
            <family val="2"/>
          </rPr>
          <t>Importe de los ingresos obtenidos por el servicio realizado por el municipio para la cremación de cadáveres.</t>
        </r>
      </text>
    </comment>
    <comment ref="B118" authorId="1">
      <text>
        <r>
          <rPr>
            <b/>
            <sz val="12"/>
            <rFont val="Arial"/>
            <family val="2"/>
          </rPr>
          <t>Importe de los ingresos obtenidos por el permiso de traslado de cadáveres fuera del municipio.</t>
        </r>
      </text>
    </comment>
    <comment ref="B119" authorId="1">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1">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1">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1">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1">
      <text>
        <r>
          <rPr>
            <b/>
            <sz val="12"/>
            <rFont val="Arial"/>
            <family val="2"/>
          </rPr>
          <t>Importe de los ingresos que obtiene el municipio por la prestación del servicio exclusivo de camiones de aseo a solicitud del usuario.</t>
        </r>
      </text>
    </comment>
    <comment ref="B124" authorId="1">
      <text>
        <r>
          <rPr>
            <b/>
            <sz val="12"/>
            <rFont val="Arial"/>
            <family val="2"/>
          </rPr>
          <t>Importe de los ingresos obtenidos por el permiso a particulares que utilicen los tiraderos municipales o rellenos sanitarios de derecho público municipal.</t>
        </r>
      </text>
    </comment>
    <comment ref="B125" authorId="1">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1">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1">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1">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1">
      <text>
        <r>
          <rPr>
            <b/>
            <sz val="12"/>
            <rFont val="Arial"/>
            <family val="2"/>
          </rPr>
          <t>Importe de los ingresos obtenidos por la prestación del servicio de agua potable que por el frente del predio baldío pasen todos o algunos de los servicios de agua potable y alcantarillado.</t>
        </r>
      </text>
    </comment>
    <comment ref="B130" authorId="1">
      <text>
        <r>
          <rPr>
            <b/>
            <sz val="12"/>
            <rFont val="Arial"/>
            <family val="2"/>
          </rPr>
          <t>Importe de los ingresos obtenidos por la prestación del servicio de agua potable en sus modalidades de servicio medido o en régimen de cuota fija en delegaciones y agencias municipales.</t>
        </r>
      </text>
    </comment>
    <comment ref="B131" authorId="1">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1">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1">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1">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1">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1">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1">
      <text>
        <r>
          <rPr>
            <b/>
            <sz val="12"/>
            <rFont val="Arial"/>
            <family val="2"/>
          </rPr>
          <t>Importe de los ingresos obtenidos por la autorización de la salida de animales del rastro para envíos fuera del municipio.</t>
        </r>
      </text>
    </comment>
    <comment ref="B138" authorId="1">
      <text>
        <r>
          <rPr>
            <b/>
            <sz val="12"/>
            <rFont val="Arial"/>
            <family val="2"/>
          </rPr>
          <t xml:space="preserve">Importe de los ingresos obtenidos por la autorización de  la introducción de ganado al rastro en horas extraordinarias.
</t>
        </r>
      </text>
    </comment>
    <comment ref="B139" authorId="1">
      <text>
        <r>
          <rPr>
            <b/>
            <sz val="12"/>
            <rFont val="Arial"/>
            <family val="2"/>
          </rPr>
          <t>Importe de los ingresos obtenidos en la inspección sanitaria de pieles, ganado y otras especies de consumo humano.</t>
        </r>
      </text>
    </comment>
    <comment ref="B140" authorId="1">
      <text>
        <r>
          <rPr>
            <b/>
            <sz val="12"/>
            <rFont val="Arial"/>
            <family val="2"/>
          </rPr>
          <t xml:space="preserve">Importe de los ingresos obtenidos para la entrega y acarreo de carnes en camiones municipales.
</t>
        </r>
      </text>
    </comment>
    <comment ref="B141" authorId="1">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42" authorId="1">
      <text>
        <r>
          <rPr>
            <b/>
            <sz val="12"/>
            <rFont val="Arial"/>
            <family val="2"/>
          </rPr>
          <t>Importe de los ingresos obtenidos por la venta de productos obtenidos en el rastro, tales como harina de sangre y estiércol, entre otros.</t>
        </r>
      </text>
    </comment>
    <comment ref="B143" authorId="1">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1">
      <text>
        <r>
          <rPr>
            <b/>
            <sz val="12"/>
            <rFont val="Arial"/>
            <family val="2"/>
          </rPr>
          <t>Importe de los ingresos que obtiene el municipio por la prestación del servicio del registro civil, a domicilio o fuera del horario de oficina.</t>
        </r>
      </text>
    </comment>
    <comment ref="B145" authorId="1">
      <text>
        <r>
          <rPr>
            <b/>
            <sz val="12"/>
            <rFont val="Arial"/>
            <family val="2"/>
          </rPr>
          <t>Importe de los ingresos que obtiene el municipio por la prestación del servicio del registro civil en las oficinas de este, fuera del horario normal.</t>
        </r>
      </text>
    </comment>
    <comment ref="B146" authorId="1">
      <text>
        <r>
          <rPr>
            <b/>
            <sz val="12"/>
            <rFont val="Arial"/>
            <family val="2"/>
          </rPr>
          <t>Importe de los ingresos que obtiene el municipio por la prestación del servicio del registro civil a domicilio; tales como matrimonios civiles a domicilio.</t>
        </r>
      </text>
    </comment>
    <comment ref="B147" authorId="1">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1">
      <text>
        <r>
          <rPr>
            <b/>
            <sz val="12"/>
            <rFont val="Arial"/>
            <family val="2"/>
          </rPr>
          <t>Importe de los ingresos por la expedición de toda clase de certificados, certificaciones o copias de documentos existentes en los archivos de las oficinas municipales, a solicitud del interesado.</t>
        </r>
      </text>
    </comment>
    <comment ref="B149" authorId="1">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1">
      <text>
        <r>
          <rPr>
            <b/>
            <sz val="12"/>
            <rFont val="Arial"/>
            <family val="2"/>
          </rPr>
          <t>Importe de los ingresos por la expedición de extractos de actas, a solicitud del interesado.</t>
        </r>
      </text>
    </comment>
    <comment ref="B151" authorId="1">
      <text>
        <r>
          <rPr>
            <b/>
            <sz val="12"/>
            <rFont val="Arial"/>
            <family val="2"/>
          </rPr>
          <t>Importe de los ingresos por la solicitud de dictámenes de trazo, uso y destino, a solicitud del interesado; tales como el dictamen técnico de factibilidad.</t>
        </r>
      </text>
    </comment>
    <comment ref="B152" authorId="1">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1">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54" authorId="1">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1">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1">
      <text>
        <r>
          <rPr>
            <b/>
            <sz val="12"/>
            <rFont val="Arial"/>
            <family val="2"/>
          </rPr>
          <t>Importe de los ingresos obtenidos por la practica y expedición de deslindes de predios urbanos, con base en planos catastrales existentes.</t>
        </r>
      </text>
    </comment>
    <comment ref="B157" authorId="1">
      <text>
        <r>
          <rPr>
            <b/>
            <sz val="12"/>
            <rFont val="Arial"/>
            <family val="2"/>
          </rPr>
          <t>Importe de los ingresos obtenidos por la solicitud de dictamen de valor, practicado por el área de catastro.</t>
        </r>
      </text>
    </comment>
    <comment ref="B158" authorId="1">
      <text>
        <r>
          <rPr>
            <b/>
            <sz val="12"/>
            <rFont val="Arial"/>
            <family val="2"/>
          </rPr>
          <t>Importe de los ingresos obtenidos por la revisión y autorización de cada avalúo practicado por otras instituciones o valuadores independientes autorizados por el área de catastro.</t>
        </r>
      </text>
    </comment>
    <comment ref="B159" authorId="2">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60" authorId="1">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1">
      <text>
        <r>
          <rPr>
            <b/>
            <sz val="12"/>
            <rFont val="Arial"/>
            <family val="2"/>
          </rPr>
          <t>Importe de los ingresos obtenidos por servicios que se presten en horas hábiles.</t>
        </r>
      </text>
    </comment>
    <comment ref="B162" authorId="1">
      <text>
        <r>
          <rPr>
            <b/>
            <sz val="12"/>
            <rFont val="Arial"/>
            <family val="2"/>
          </rPr>
          <t>Importe de los ingresos obtenidos por servicios que se presten en horas inhábiles.</t>
        </r>
      </text>
    </comment>
    <comment ref="B163" authorId="1">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1">
      <text>
        <r>
          <rPr>
            <b/>
            <sz val="12"/>
            <rFont val="Arial"/>
            <family val="2"/>
          </rPr>
          <t>Importe de los ingresos obtenidos por revisión de control epidemiológico, certificados de salud y certificados de casos médicos legales.</t>
        </r>
      </text>
    </comment>
    <comment ref="B165" authorId="1">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2">
      <text>
        <r>
          <rPr>
            <b/>
            <sz val="12"/>
            <rFont val="Arial"/>
            <family val="2"/>
          </rPr>
          <t xml:space="preserve">Importe de los ingresos por derechos generados cuando no se cubran los derechos en la fecha o dentro del plazo fijado por las disposiciones fiscales.
</t>
        </r>
      </text>
    </comment>
    <comment ref="B167" authorId="1">
      <text>
        <r>
          <rPr>
            <b/>
            <sz val="12"/>
            <rFont val="Arial"/>
            <family val="2"/>
          </rPr>
          <t>Importe de la indemnización causada por la falta de pago oportuno de los ingresos señalados en el título de derechos de la ley de ingresos.</t>
        </r>
      </text>
    </comment>
    <comment ref="B168" authorId="1">
      <text>
        <r>
          <rPr>
            <b/>
            <sz val="12"/>
            <rFont val="Arial"/>
            <family val="2"/>
          </rPr>
          <t>Importe de la indemnización causada por la falta de pago oportuno en la fecha o dentro del plazo señalado en la ley de ingresos en el título de derechos.</t>
        </r>
      </text>
    </comment>
    <comment ref="B169" authorId="1">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1">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1">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1">
      <text>
        <r>
          <rPr>
            <b/>
            <sz val="12"/>
            <rFont val="Arial"/>
            <family val="2"/>
          </rPr>
          <t>Importe de los ingresos por concepto de intereses derivados de créditos fiscales no pagados y convenidos a pagar en un plazo determinado o en parcialidades.</t>
        </r>
      </text>
    </comment>
    <comment ref="B173" authorId="1">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1">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1">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1">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1">
      <text>
        <r>
          <rPr>
            <b/>
            <sz val="12"/>
            <rFont val="Arial"/>
            <family val="2"/>
          </rPr>
          <t>Importe de otros ingresos que obtiene el municipio por concepto de accesorios de los impuestos y no están considerados en los rubros anteriores.</t>
        </r>
      </text>
    </comment>
    <comment ref="B178" authorId="1">
      <text>
        <r>
          <rPr>
            <b/>
            <sz val="12"/>
            <rFont val="Arial"/>
            <family val="2"/>
          </rPr>
          <t>Importe del ingreso obtenidos otros accesorios que no se encuentren contemplados  en los conceptos anteriores.</t>
        </r>
      </text>
    </comment>
    <comment ref="B179" authorId="2">
      <text>
        <r>
          <rPr>
            <b/>
            <sz val="12"/>
            <rFont val="Arial"/>
            <family val="2"/>
          </rPr>
          <t>Son contraprestaciones por los servicios que preste el Estado en sus funciones de derecho privado, así como por el uso, aprovechamiento o enajenación de bienes del dominio privado. (CONAC)</t>
        </r>
        <r>
          <rPr>
            <sz val="12"/>
            <rFont val="Arial"/>
            <family val="2"/>
          </rPr>
          <t xml:space="preserve">
</t>
        </r>
      </text>
    </comment>
    <comment ref="B180" authorId="2">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181" authorId="1">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1">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1">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1">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1">
      <text>
        <r>
          <rPr>
            <b/>
            <sz val="12"/>
            <rFont val="Arial"/>
            <family val="2"/>
          </rPr>
          <t>Importe que obtiene la entidad de persona física o jurídica por el arrendamiento de inmuebles públicos para anuncios y estos no se encuentran incorporados a los bienes de dominio público.</t>
        </r>
      </text>
    </comment>
    <comment ref="B186" authorId="1">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1">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1">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1">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1">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1">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1">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1">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1">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1">
      <text>
        <r>
          <rPr>
            <b/>
            <sz val="12"/>
            <rFont val="Arial"/>
            <family val="2"/>
          </rPr>
          <t>Importe de los ingresos que obtenga el erario municipal por depósito de vehículos en corralones propiedad del municipio de dominio privado.</t>
        </r>
      </text>
    </comment>
    <comment ref="B196" authorId="1">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1">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1">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9" authorId="1">
      <text>
        <r>
          <rPr>
            <b/>
            <sz val="12"/>
            <rFont val="Arial"/>
            <family val="2"/>
          </rPr>
          <t>Importe de los ingresos que obtenga el erario municipal por la venta de productos procedentes de viveros y jardines,  tales como árboles, plantas, flores entre otros similares.</t>
        </r>
      </text>
    </comment>
    <comment ref="B200" authorId="1">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1">
      <text>
        <r>
          <rPr>
            <b/>
            <sz val="12"/>
            <rFont val="Arial"/>
            <family val="2"/>
          </rPr>
          <t>Importe de los ingresos que obtenga el erario municipal por productos no especificados en los rubros anteriores, tales como entradas a parques y unidades deportivas, talleres, consultas, entre otros.</t>
        </r>
      </text>
    </comment>
    <comment ref="B202" authorId="1">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1">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1">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1">
      <text>
        <r>
          <rPr>
            <b/>
            <sz val="12"/>
            <rFont val="Arial"/>
            <family val="2"/>
          </rPr>
          <t>Importe de los ingresos por productos generados cuando no se cubran los productos en la fecha o dentro plazo fijado por las disposiciones fiscales.</t>
        </r>
      </text>
    </comment>
    <comment ref="B206" authorId="1">
      <text>
        <r>
          <rPr>
            <b/>
            <sz val="12"/>
            <rFont val="Arial"/>
            <family val="2"/>
          </rPr>
          <t>Importe de otros ingresos que obtiene el municipio por concepto de accesorios de los productos y no están considerados en los rubros anteriores.</t>
        </r>
      </text>
    </comment>
    <comment ref="B207" authorId="1">
      <text>
        <r>
          <rPr>
            <b/>
            <sz val="12"/>
            <rFont val="Arial"/>
            <family val="2"/>
          </rPr>
          <t>Importe del ingreso obtenido de otros accesorios.</t>
        </r>
      </text>
    </comment>
    <comment ref="B208" authorId="2">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r>
          <rPr>
            <b/>
            <sz val="9"/>
            <rFont val="Tahoma"/>
            <family val="2"/>
          </rPr>
          <t>(CONAC)</t>
        </r>
      </text>
    </comment>
    <comment ref="B209" authorId="2">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1">
      <text>
        <r>
          <rPr>
            <b/>
            <sz val="12"/>
            <rFont val="Arial"/>
            <family val="2"/>
          </rPr>
          <t>Importe de los ingresos derivados de incentivos por la colaboración en el cobro de las contribuciones.</t>
        </r>
      </text>
    </comment>
    <comment ref="B211" authorId="1">
      <text>
        <r>
          <rPr>
            <b/>
            <sz val="12"/>
            <rFont val="Arial"/>
            <family val="2"/>
          </rPr>
          <t>Importe de los ingresos derivados de incentivos por la colaboración en el cobro de las contribuciones.</t>
        </r>
      </text>
    </comment>
    <comment ref="B212" authorId="1">
      <text>
        <r>
          <rPr>
            <b/>
            <sz val="12"/>
            <rFont val="Arial"/>
            <family val="2"/>
          </rPr>
          <t>Importe de los ingresos por sanciones no fiscales de carácter monetario.</t>
        </r>
      </text>
    </comment>
    <comment ref="B213" authorId="1">
      <text>
        <r>
          <rPr>
            <b/>
            <sz val="12"/>
            <rFont val="Arial"/>
            <family val="2"/>
          </rPr>
          <t>Importe de los ingresos obtenidos por concepto de multas derivadas de faltas distintas a las fiscales, tales como sanciones administrativas.</t>
        </r>
      </text>
    </comment>
    <comment ref="B214" authorId="1">
      <text>
        <r>
          <rPr>
            <b/>
            <sz val="12"/>
            <rFont val="Arial"/>
            <family val="2"/>
          </rPr>
          <t>Importe de los ingresos por indemnizaciones.</t>
        </r>
      </text>
    </comment>
    <comment ref="B215" authorId="1">
      <text>
        <r>
          <rPr>
            <b/>
            <sz val="12"/>
            <rFont val="Arial"/>
            <family val="2"/>
          </rPr>
          <t>Importe de los ingresos por concepto de indemnizaciones a favor del municipio.</t>
        </r>
      </text>
    </comment>
    <comment ref="B216" authorId="1">
      <text>
        <r>
          <rPr>
            <b/>
            <sz val="12"/>
            <rFont val="Arial"/>
            <family val="2"/>
          </rPr>
          <t>Importe de los reintegros por ingresos de aprovechamientos por sostenimiento de las escuelas y servicio de vigilancia forestal.</t>
        </r>
      </text>
    </comment>
    <comment ref="B217" authorId="1">
      <text>
        <r>
          <rPr>
            <b/>
            <sz val="12"/>
            <rFont val="Arial"/>
            <family val="2"/>
          </rPr>
          <t>Importe de los reintegros por ingresos de aprovechamientos por sostenimiento de las escuelas y servicio de vigilancia forestal.</t>
        </r>
      </text>
    </comment>
    <comment ref="B218" authorId="1">
      <text>
        <r>
          <rPr>
            <b/>
            <sz val="12"/>
            <rFont val="Arial"/>
            <family val="2"/>
          </rPr>
          <t>Importe de los ingresos por obras públicas que realiza el ente público.</t>
        </r>
      </text>
    </comment>
    <comment ref="B219" authorId="1">
      <text>
        <r>
          <rPr>
            <b/>
            <sz val="12"/>
            <rFont val="Arial"/>
            <family val="2"/>
          </rPr>
          <t>Importe de los ingresos por obras públicas que realiza el ente público, provenientes de terceros para obras o servicios.</t>
        </r>
      </text>
    </comment>
    <comment ref="B220" authorId="1">
      <text>
        <r>
          <rPr>
            <b/>
            <sz val="12"/>
            <rFont val="Arial"/>
            <family val="2"/>
          </rPr>
          <t>Importe de los ingresos por aplicación de gravámenes sobre herencias, legados y donaciones.</t>
        </r>
      </text>
    </comment>
    <comment ref="B221" authorId="1">
      <text>
        <r>
          <rPr>
            <b/>
            <sz val="12"/>
            <rFont val="Arial"/>
            <family val="2"/>
          </rPr>
          <t>Importe de los ingresos por aplicación de gravámenes sobre herencias, legados y donaciones.</t>
        </r>
      </text>
    </comment>
    <comment ref="B222" authorId="1">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3" authorId="1">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4" authorId="2">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1">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1">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1">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1">
      <text>
        <r>
          <rPr>
            <b/>
            <sz val="12"/>
            <rFont val="Arial"/>
            <family val="2"/>
          </rPr>
          <t>Importe de los ingresos por aprovechamientos generados cuando no se cubran los aprovechamientos en la fecha o dentro del plazo fijado por las disposiciones fiscales.</t>
        </r>
      </text>
    </comment>
    <comment ref="B229" authorId="1">
      <text>
        <r>
          <rPr>
            <b/>
            <sz val="12"/>
            <rFont val="Arial"/>
            <family val="2"/>
          </rPr>
          <t>Importe de otros ingresos que obtiene el municipio por concepto de accesorios de los aprovechamientos y no están considerados en los rubros anteriores.</t>
        </r>
      </text>
    </comment>
    <comment ref="B230" authorId="1">
      <text>
        <r>
          <rPr>
            <b/>
            <sz val="12"/>
            <rFont val="Arial"/>
            <family val="2"/>
          </rPr>
          <t>Importe del ingreso obtenido de otros accesorios.</t>
        </r>
      </text>
    </comment>
    <comment ref="B231" authorId="2">
      <text>
        <r>
          <rPr>
            <b/>
            <sz val="12"/>
            <rFont val="Arial"/>
            <family val="2"/>
          </rPr>
          <t>Son recursos propios que obtienen las diversas entidades que conforman el sector paraestatal y gobierno central por sus actividades de producción y/o comercialización. (CONAC)</t>
        </r>
        <r>
          <rPr>
            <sz val="8"/>
            <rFont val="Tahoma"/>
            <family val="2"/>
          </rPr>
          <t xml:space="preserve">
</t>
        </r>
      </text>
    </comment>
    <comment ref="B232" authorId="2">
      <text>
        <r>
          <rPr>
            <b/>
            <sz val="12"/>
            <rFont val="Arial"/>
            <family val="2"/>
          </rPr>
          <t>Ingresos propios que obtienen los organismo descentralizados que conforman el sector paraestatal, derivados de sus actividades producidas por bienes y servicios.</t>
        </r>
      </text>
    </comment>
    <comment ref="B233" authorId="2">
      <text>
        <r>
          <rPr>
            <b/>
            <sz val="12"/>
            <rFont val="Arial"/>
            <family val="2"/>
          </rPr>
          <t>Ingresos propios que obtienen los organismo descentralizados que conforman el sector paraestatal, derivados de sus actividades producidas por bienes y servicios.</t>
        </r>
      </text>
    </comment>
    <comment ref="B234" authorId="1">
      <text>
        <r>
          <rPr>
            <b/>
            <sz val="12"/>
            <rFont val="Arial"/>
            <family val="2"/>
          </rPr>
          <t>Importe de los ingresos por venta de bienes y servicios producidos en establecimientos del gobierno.</t>
        </r>
      </text>
    </comment>
    <comment ref="B235" authorId="2">
      <text>
        <r>
          <rPr>
            <b/>
            <sz val="12"/>
            <rFont val="Arial"/>
            <family val="2"/>
          </rPr>
          <t>Ingresos propios que obtienen los organismo descentralizados que conforman el sector paraestatal, derivados de sus actividades producidas por bienes y servicios.</t>
        </r>
      </text>
    </comment>
    <comment ref="B236" authorId="1">
      <text>
        <r>
          <rPr>
            <b/>
            <sz val="12"/>
            <rFont val="Arial"/>
            <family val="2"/>
          </rPr>
          <t>Importe de los ingresos por concepto de venta de bienes y servicios de organismos descentralizados para fines de asistencia o seguridad social.</t>
        </r>
      </text>
    </comment>
    <comment ref="B237" authorId="2">
      <text>
        <r>
          <rPr>
            <b/>
            <sz val="12"/>
            <rFont val="Arial"/>
            <family val="2"/>
          </rPr>
          <t xml:space="preserve">Ingresos propios producidos en establecimientos del gobierno central derivadas de sus actividades. </t>
        </r>
      </text>
    </comment>
    <comment ref="B238" authorId="1">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Comprende el importe de los ingresos causados en ejercicios fiscales anteriores pendientes de liquidación o de pago, los cuales se captan en un ejercicio posterior.</t>
        </r>
      </text>
    </comment>
    <comment ref="B240" authorId="1">
      <text>
        <r>
          <rPr>
            <b/>
            <sz val="12"/>
            <rFont val="Arial"/>
            <family val="2"/>
          </rPr>
          <t>Importe de los ingresos por impuestos causados en ejercicios fiscales anteriores pendientes de liquidación o de pago, los cuales se captan en un ejercicio posterior.</t>
        </r>
      </text>
    </comment>
    <comment ref="B241"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2">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43"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1">
      <text>
        <r>
          <rPr>
            <b/>
            <sz val="12"/>
            <rFont val="Arial"/>
            <family val="2"/>
          </rPr>
          <t>Importe de los ingresos de las Entidades Federativas y Municipios que se derivan del Sistema Nacional de Coordinación Fiscal federal.</t>
        </r>
      </text>
    </comment>
    <comment ref="B246" authorId="1">
      <text>
        <r>
          <rPr>
            <b/>
            <sz val="12"/>
            <rFont val="Arial"/>
            <family val="2"/>
          </rPr>
          <t>Importe de los ingresos de los Municipios que se derivan del Sistema Nacional de Coordinación Fiscal Estatal.</t>
        </r>
      </text>
    </comment>
    <comment ref="B247" authorId="2">
      <text>
        <r>
          <rPr>
            <b/>
            <sz val="12"/>
            <rFont val="Arial"/>
            <family val="2"/>
          </rPr>
          <t>Importe de los ingresos de las Entidades Federativas y Municipios que se derivan del Sistema Nacional de Coordinación Fiscal.</t>
        </r>
      </text>
    </comment>
    <comment ref="B248" authorId="1">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1">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50" authorId="1">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51" authorId="1">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1">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2">
      <text>
        <r>
          <rPr>
            <b/>
            <sz val="12"/>
            <rFont val="Arial"/>
            <family val="2"/>
          </rPr>
          <t>Importe de los ingresos del ente público para su reasignación por éste a otro a través de convenios para su ejecución.</t>
        </r>
        <r>
          <rPr>
            <sz val="8"/>
            <rFont val="Tahoma"/>
            <family val="2"/>
          </rPr>
          <t xml:space="preserve">
</t>
        </r>
      </text>
    </comment>
    <comment ref="B254" authorId="1">
      <text>
        <r>
          <rPr>
            <b/>
            <sz val="12"/>
            <rFont val="Arial"/>
            <family val="2"/>
          </rPr>
          <t xml:space="preserve">Importe del ingreso por convenios celebrados por el municipio con entidades públicas o de la iniciativa privada.
</t>
        </r>
      </text>
    </comment>
    <comment ref="B258" authorId="2">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9" authorId="2">
      <text>
        <r>
          <rPr>
            <b/>
            <sz val="12"/>
            <rFont val="Arial"/>
            <family val="2"/>
          </rPr>
          <t>Importe de los ingresos por el ente público contenidos en el presupuesto de egresos con el objeto de sufragar gastos inherentes a sus atribuciones.</t>
        </r>
      </text>
    </comment>
    <comment ref="B260" authorId="1">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61" authorId="1">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62" authorId="2">
      <text>
        <r>
          <rPr>
            <b/>
            <sz val="12"/>
            <rFont val="Arial"/>
            <family val="2"/>
          </rPr>
          <t>Importe de los ingresos por el ente público que no se encuentran incluidos en el presupuesto de Egresos, recibidos por otros, con objeto de sufragar gastos inherentes a sus atribuciones.</t>
        </r>
      </text>
    </comment>
    <comment ref="B263" authorId="2">
      <text>
        <r>
          <rPr>
            <b/>
            <sz val="12"/>
            <rFont val="Arial"/>
            <family val="2"/>
          </rPr>
          <t>Importe de los ingresos para el desarrollo de actividades prioritarias de interés general a través del ente público a los diferentes sectores de la sociedad.</t>
        </r>
      </text>
    </comment>
    <comment ref="B264" authorId="1">
      <text>
        <r>
          <rPr>
            <b/>
            <sz val="12"/>
            <rFont val="Arial"/>
            <family val="2"/>
          </rPr>
          <t>Importe de los ingresos para el desarrollo de actividades prioritarias de interés general a través del ente público de los diferentes sectores de la sociedad en forma continua.</t>
        </r>
      </text>
    </comment>
    <comment ref="B265" authorId="1">
      <text>
        <r>
          <rPr>
            <b/>
            <sz val="12"/>
            <rFont val="Arial"/>
            <family val="2"/>
          </rPr>
          <t>Importe de los ingresos para el desarrollo de actividades prioritarias de interés general a través del ente público de los diferentes sectores de la sociedad en forma continua.</t>
        </r>
      </text>
    </comment>
    <comment ref="B266" authorId="1">
      <text>
        <r>
          <rPr>
            <b/>
            <sz val="12"/>
            <rFont val="Arial"/>
            <family val="2"/>
          </rPr>
          <t>Importe de los ingresos para el desarrollo de actividades prioritarias de interés general a través del ente público de los diferentes sectores de la sociedad en forma única.</t>
        </r>
      </text>
    </comment>
    <comment ref="B267" authorId="1">
      <text>
        <r>
          <rPr>
            <b/>
            <sz val="12"/>
            <rFont val="Arial"/>
            <family val="2"/>
          </rPr>
          <t>Importe de los ingresos para el desarrollo de actividades prioritarias de interés general a través del ente público de los diferentes sectores de la sociedad en forma única.</t>
        </r>
      </text>
    </comment>
    <comment ref="B268" authorId="2">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9" authorId="1">
      <text>
        <r>
          <rPr>
            <b/>
            <sz val="12"/>
            <rFont val="Arial"/>
            <family val="2"/>
          </rPr>
          <t xml:space="preserve">Importe del ingreso que obtiene el Estado por donaciones de terceros para ayudas sociales a favor de la comunidad.
</t>
        </r>
      </text>
    </comment>
    <comment ref="B270" authorId="1">
      <text>
        <r>
          <rPr>
            <b/>
            <sz val="12"/>
            <rFont val="Arial"/>
            <family val="2"/>
          </rPr>
          <t>Importe de los ingresos obtenidos de terceros en efectivo para fines de ayudas sociales.</t>
        </r>
      </text>
    </comment>
    <comment ref="B271" authorId="1">
      <text>
        <r>
          <rPr>
            <b/>
            <sz val="12"/>
            <rFont val="Arial"/>
            <family val="2"/>
          </rPr>
          <t>Importe de los ingresos obtenidos de terceros en especie para fines de ayudas sociales.</t>
        </r>
      </text>
    </comment>
    <comment ref="B272" authorId="2">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3" authorId="1">
      <text>
        <r>
          <rPr>
            <b/>
            <sz val="12"/>
            <rFont val="Arial"/>
            <family val="2"/>
          </rPr>
          <t>Importe de los ingresos por concepto de transferencias a fideicomisos, mandatos y análogos para fines económicos y sociales.</t>
        </r>
      </text>
    </comment>
    <comment ref="B274" authorId="1">
      <text>
        <r>
          <rPr>
            <b/>
            <sz val="12"/>
            <rFont val="Arial"/>
            <family val="2"/>
          </rPr>
          <t>Importe de los ingresos por concepto de transferencias a fideicomisos, mandatos y análogos para fines económicos y sociales.</t>
        </r>
      </text>
    </comment>
    <comment ref="B275" authorId="1">
      <text>
        <r>
          <rPr>
            <b/>
            <sz val="12"/>
            <rFont val="Arial"/>
            <family val="2"/>
          </rPr>
          <t>Importe de los ingresos por concepto de transferencias a fideicomisos para fines económicos y sociales.</t>
        </r>
      </text>
    </comment>
    <comment ref="B276" authorId="1">
      <text>
        <r>
          <rPr>
            <b/>
            <sz val="12"/>
            <rFont val="Arial"/>
            <family val="2"/>
          </rPr>
          <t xml:space="preserve">Importe de los ingresos obtenidos por un contrato en el cual una de las partes (mandante) confía su representación personal o la gestión de algo a la otra (mandatario).
</t>
        </r>
      </text>
    </comment>
    <comment ref="B277" authorId="1">
      <text>
        <r>
          <rPr>
            <b/>
            <sz val="12"/>
            <rFont val="Arial"/>
            <family val="2"/>
          </rPr>
          <t xml:space="preserve">Importe del ingreso obtenido por otras disposiciones  que no se encuentren contempladas  en los conceptos anteriores.
</t>
        </r>
      </text>
    </comment>
    <comment ref="B278" authorId="3">
      <text>
        <r>
          <rPr>
            <b/>
            <sz val="11"/>
            <rFont val="Tahoma"/>
            <family val="2"/>
          </rPr>
          <t>Comprende el importe de los otros ingresos y beneficios que se derivan de transacciones y eventos inusuales, que son propios del objeto del ente público</t>
        </r>
        <r>
          <rPr>
            <sz val="11"/>
            <rFont val="Tahoma"/>
            <family val="2"/>
          </rPr>
          <t xml:space="preserve">
</t>
        </r>
      </text>
    </comment>
    <comment ref="B279" authorId="3">
      <text>
        <r>
          <rPr>
            <b/>
            <sz val="11"/>
            <rFont val="Tahoma"/>
            <family val="2"/>
          </rPr>
          <t>Comprende el importe de los ingresos por concepto de utilidades por participación patrimonial e intereses generados</t>
        </r>
      </text>
    </comment>
    <comment ref="B280" authorId="3">
      <text>
        <r>
          <rPr>
            <b/>
            <sz val="11"/>
            <rFont val="Tahoma"/>
            <family val="2"/>
          </rPr>
          <t>Comprende el importe de los ingresos por concepto de utilidades por participación patrimonial e intereses generados</t>
        </r>
      </text>
    </comment>
    <comment ref="B281" authorId="3">
      <text>
        <r>
          <rPr>
            <b/>
            <sz val="11"/>
            <rFont val="Tahoma"/>
            <family val="2"/>
          </rPr>
          <t>Importe de los ingresos obtenidos diferentes a las utilidades por participación patrimonial e intereses ganados, no incluido en las cuentas anteriores</t>
        </r>
      </text>
    </comment>
    <comment ref="B282" authorId="3">
      <text>
        <r>
          <rPr>
            <b/>
            <sz val="11"/>
            <rFont val="Tahoma"/>
            <family val="2"/>
          </rPr>
          <t>Importe a favor por el tipo de cambio de la moneda con respecto a otro país</t>
        </r>
      </text>
    </comment>
    <comment ref="B283" authorId="3">
      <text>
        <r>
          <rPr>
            <b/>
            <sz val="11"/>
            <rFont val="Tahoma"/>
            <family val="2"/>
          </rPr>
          <t>Importe a favor por el tipo de cambio de la moneda con respecto a otro país</t>
        </r>
      </text>
    </comment>
    <comment ref="B285" authorId="3">
      <text>
        <r>
          <rPr>
            <b/>
            <sz val="11"/>
            <rFont val="Tahoma"/>
            <family val="2"/>
          </rPr>
          <t>Comprende el importe de los ingresos y beneficios varios que se derivan de las transacciones y eventos inusuales, que no son propios del objeto del ente público, no incluidos en los rubros anteriores</t>
        </r>
      </text>
    </comment>
    <comment ref="B286" authorId="2">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287" authorId="1">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1">
      <text>
        <r>
          <rPr>
            <b/>
            <sz val="12"/>
            <rFont val="Arial"/>
            <family val="2"/>
          </rPr>
          <t xml:space="preserve">Ingresos obtenidos por contratar y ejercer créditos, empréstitos y otras formas de financiamientos.
</t>
        </r>
      </text>
    </comment>
    <comment ref="B289" authorId="1">
      <text>
        <r>
          <rPr>
            <b/>
            <sz val="12"/>
            <rFont val="Arial"/>
            <family val="2"/>
          </rPr>
          <t>Ingresos obtenidos por contratar y ejercer créditos, empréstitos y otras formas de financiamientos , con la banca oficial.</t>
        </r>
      </text>
    </comment>
    <comment ref="B290" authorId="1">
      <text>
        <r>
          <rPr>
            <b/>
            <sz val="12"/>
            <rFont val="Arial"/>
            <family val="2"/>
          </rPr>
          <t xml:space="preserve">Ingresos obtenidos por contratar y ejercer créditos, empréstitos y otras formas de financiamientos con la banca comercial.
</t>
        </r>
      </text>
    </comment>
    <comment ref="B291" authorId="1">
      <text>
        <r>
          <rPr>
            <b/>
            <sz val="12"/>
            <rFont val="Arial"/>
            <family val="2"/>
          </rPr>
          <t xml:space="preserve">Importe del ingreso obtenido por otros financiamientos  que no se encuentren contemplados  en los conceptos anteriores.
</t>
        </r>
      </text>
    </comment>
    <comment ref="B292" authorId="1">
      <text>
        <r>
          <rPr>
            <b/>
            <sz val="12"/>
            <rFont val="Arial"/>
            <family val="2"/>
          </rPr>
          <t>Ingresos que obtiene el Estado por la suma de las deudas que tiene con otras entidades.</t>
        </r>
      </text>
    </comment>
    <comment ref="B3" authorId="3">
      <text>
        <r>
          <rPr>
            <b/>
            <sz val="10"/>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rFont val="Tahoma"/>
            <family val="2"/>
          </rPr>
          <t xml:space="preserve">
</t>
        </r>
      </text>
    </comment>
    <comment ref="B46" authorId="3">
      <text>
        <r>
          <rPr>
            <b/>
            <sz val="10"/>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284" authorId="3">
      <text>
        <r>
          <rPr>
            <b/>
            <sz val="11"/>
            <rFont val="Tahoma"/>
            <family val="2"/>
          </rPr>
          <t>Comprende el importe de los ingresos y beneficios varios que se derivan de las transacciones y eventos inusuales, que no son propios del objeto del ente público, no incluidos en los rubros anteriores</t>
        </r>
      </text>
    </comment>
    <comment ref="A3" authorId="3">
      <text>
        <r>
          <rPr>
            <sz val="10"/>
            <rFont val="Tahoma"/>
            <family val="2"/>
          </rPr>
          <t xml:space="preserve">CRI: Clasificador por Rubro de Ingresos
LI: Ley de Ingresos Municipal
</t>
        </r>
      </text>
    </comment>
    <comment ref="B110" authorId="1">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1">
      <text>
        <r>
          <rPr>
            <b/>
            <sz val="12"/>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1">
      <text>
        <r>
          <rPr>
            <b/>
            <sz val="12"/>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1">
      <text>
        <r>
          <rPr>
            <b/>
            <sz val="12"/>
            <rFont val="Arial"/>
            <family val="2"/>
          </rPr>
          <t>Importe obtenido de los ingresos por concepto de licencias de registro de obra pública, sobre los usos y tarifas establecidas en la Ley de Ingresos Municipal.</t>
        </r>
      </text>
    </comment>
  </commentList>
</comments>
</file>

<file path=xl/sharedStrings.xml><?xml version="1.0" encoding="utf-8"?>
<sst xmlns="http://schemas.openxmlformats.org/spreadsheetml/2006/main" count="525" uniqueCount="484">
  <si>
    <t>Contribuciones de mejoras</t>
  </si>
  <si>
    <t>DESCRIPCIÓN</t>
  </si>
  <si>
    <t>IMPUESTOS</t>
  </si>
  <si>
    <t>Otros Impuestos</t>
  </si>
  <si>
    <t>CUOTAS Y APORTACIONES DE SEGURIDAD SOCIAL</t>
  </si>
  <si>
    <t>CONTRIBUCIONES DE MEJORAS</t>
  </si>
  <si>
    <t>PRODUCTOS</t>
  </si>
  <si>
    <t>Productos de capital</t>
  </si>
  <si>
    <t>APROVECHAMIENTOS</t>
  </si>
  <si>
    <t>Otros aprovechamientos</t>
  </si>
  <si>
    <t>PARTICIPACIONES Y APORTACIONES</t>
  </si>
  <si>
    <t>Participaciones</t>
  </si>
  <si>
    <t>Convenios</t>
  </si>
  <si>
    <t>INGRESOS DERIVADOS DE FINANCIAMIENTO</t>
  </si>
  <si>
    <t>Donativos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</si>
  <si>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</si>
  <si>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</si>
  <si>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</si>
  <si>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</si>
  <si>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</si>
  <si>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</si>
  <si>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</si>
  <si>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</si>
  <si>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</si>
  <si>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</si>
  <si>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</si>
  <si>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</si>
  <si>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</si>
  <si>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</si>
  <si>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</si>
  <si>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</si>
  <si>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</si>
  <si>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</si>
  <si>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</si>
  <si>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</si>
  <si>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</si>
  <si>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</si>
  <si>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</si>
  <si>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</si>
  <si>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</si>
  <si>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</si>
  <si>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</si>
  <si>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</si>
  <si>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</si>
  <si>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</si>
  <si>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</si>
  <si>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</si>
  <si>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</si>
  <si>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</si>
  <si>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</si>
  <si>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</si>
  <si>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</si>
  <si>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</si>
  <si>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</si>
  <si>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</si>
  <si>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</si>
  <si>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</si>
  <si>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</si>
  <si>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</si>
  <si>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</si>
  <si>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</si>
  <si>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</si>
  <si>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</si>
  <si>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</si>
  <si>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</si>
  <si>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</si>
  <si>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</si>
  <si>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</si>
  <si>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</si>
  <si>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</si>
  <si>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</si>
  <si>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</si>
  <si>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</si>
  <si>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</si>
  <si>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</si>
  <si>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</si>
  <si>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</si>
  <si>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</si>
  <si>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</si>
  <si>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</si>
  <si>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</si>
  <si>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</si>
  <si>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</si>
  <si>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</si>
  <si>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</si>
  <si>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</si>
  <si>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</si>
  <si>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</si>
  <si>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</si>
  <si>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</si>
  <si>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</si>
  <si>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</si>
  <si>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</si>
  <si>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</si>
  <si>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</si>
  <si>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</si>
  <si>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</si>
  <si>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</si>
  <si>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</si>
  <si>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</si>
  <si>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</si>
  <si>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</si>
  <si>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</si>
  <si>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</si>
  <si>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</si>
  <si>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</si>
  <si>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</si>
  <si>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</si>
  <si>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</si>
  <si>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</si>
  <si>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</si>
  <si>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</si>
  <si>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</si>
  <si>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</si>
  <si>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</si>
  <si>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</si>
  <si>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</si>
  <si>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</si>
  <si>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</si>
  <si>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</si>
  <si>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</si>
  <si>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</si>
  <si>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</si>
  <si>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</si>
  <si>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</si>
  <si>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</si>
  <si>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</si>
  <si>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</si>
  <si>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</si>
  <si>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</si>
  <si>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</si>
  <si>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</si>
  <si>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</si>
  <si>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</si>
  <si>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</si>
  <si>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</si>
  <si>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</si>
  <si>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</si>
  <si>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</si>
  <si>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</si>
  <si>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</si>
  <si>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</si>
  <si>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</si>
  <si>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</si>
  <si>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</si>
  <si>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</si>
  <si>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</si>
  <si>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</si>
  <si>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</si>
  <si>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</si>
  <si>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</si>
  <si>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</si>
  <si>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</si>
  <si>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</si>
  <si>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</si>
  <si>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</si>
  <si>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</si>
  <si>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</si>
  <si>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</si>
  <si>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</si>
  <si>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</si>
  <si>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</si>
  <si>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</si>
  <si>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</si>
  <si>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</si>
  <si>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</si>
  <si>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</si>
  <si>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</si>
  <si>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</si>
  <si>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</si>
  <si>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</si>
  <si>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</si>
  <si>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</si>
  <si>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</si>
  <si>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</si>
  <si>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</si>
  <si>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</si>
  <si>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</si>
  <si>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</si>
  <si>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</si>
  <si>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</si>
  <si>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</si>
  <si>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</si>
  <si>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</si>
  <si>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</si>
  <si>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</si>
  <si>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</si>
  <si>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</si>
  <si>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</si>
  <si>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</si>
  <si>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</si>
  <si>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</si>
  <si>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</si>
  <si>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</si>
  <si>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</si>
  <si>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</si>
  <si>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</si>
  <si>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</si>
  <si>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</si>
  <si>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</si>
  <si>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</si>
  <si>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</si>
  <si>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</si>
  <si>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</si>
  <si>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</si>
  <si>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</si>
  <si>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</si>
  <si>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</si>
  <si>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</si>
  <si>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</si>
  <si>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</si>
  <si>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</si>
  <si>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</si>
  <si>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</si>
  <si>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</si>
  <si>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</si>
  <si>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</si>
  <si>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</si>
  <si>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</si>
  <si>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</si>
  <si>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</si>
  <si>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</si>
  <si>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</si>
  <si>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</si>
  <si>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</si>
  <si>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</si>
  <si>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</si>
  <si>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</si>
  <si>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</si>
  <si>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</si>
  <si>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</si>
  <si>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</si>
  <si>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</si>
  <si>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</si>
  <si>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</si>
  <si>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</si>
  <si>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</si>
  <si>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</si>
  <si>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</si>
  <si>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</si>
  <si>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</si>
  <si>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</si>
  <si>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</si>
  <si>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Otros Convenios</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</si>
  <si>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</si>
  <si>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</si>
  <si>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</si>
  <si>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</si>
  <si>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</si>
  <si>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</si>
  <si>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</si>
  <si>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</si>
  <si>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</si>
  <si>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</si>
  <si>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</si>
  <si>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</si>
  <si>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</si>
  <si>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</si>
  <si>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</si>
  <si>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</si>
  <si>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</si>
  <si>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</si>
  <si>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</si>
  <si>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</si>
  <si>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</si>
  <si>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</si>
  <si>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</si>
  <si>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</si>
  <si>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</si>
  <si>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</si>
  <si>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</si>
  <si>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</si>
  <si>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</si>
  <si>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</si>
  <si>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</si>
  <si>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</si>
  <si>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</si>
  <si>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</si>
  <si>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</si>
  <si>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</si>
  <si>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</si>
  <si>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</si>
  <si>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</si>
  <si>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</si>
  <si>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</si>
  <si>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</si>
  <si>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</si>
  <si>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</si>
  <si>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</si>
  <si>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</si>
  <si>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</si>
  <si>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</si>
  <si>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</si>
  <si>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</si>
  <si>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</si>
  <si>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</si>
  <si>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</si>
  <si>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</si>
  <si>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</si>
  <si>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</si>
  <si>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</si>
  <si>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</si>
  <si>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</si>
  <si>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</si>
  <si>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</si>
  <si>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</si>
  <si>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</si>
  <si>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</si>
  <si>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</si>
  <si>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</si>
  <si>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</si>
  <si>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</si>
  <si>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</si>
  <si>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</si>
  <si>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</si>
  <si>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</si>
  <si>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</si>
  <si>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</si>
  <si>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</si>
  <si>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</si>
  <si>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</si>
  <si>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</si>
  <si>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</si>
  <si>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</si>
  <si>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</si>
  <si>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</si>
  <si>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</si>
  <si>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</si>
  <si>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</si>
  <si>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</si>
  <si>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</si>
  <si>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</si>
  <si>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</si>
  <si>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</si>
  <si>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</si>
  <si>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</si>
  <si>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</si>
  <si>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</si>
  <si>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</si>
  <si>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</si>
  <si>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</si>
  <si>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</si>
  <si>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</si>
  <si>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</si>
  <si>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</si>
  <si>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</si>
  <si>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</si>
  <si>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</si>
  <si>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</si>
  <si>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</si>
  <si>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</si>
  <si>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</si>
  <si>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</si>
  <si>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</si>
  <si>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</si>
  <si>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</si>
  <si>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</si>
  <si>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</si>
  <si>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</si>
  <si>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</si>
  <si>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</si>
  <si>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</si>
  <si>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</si>
  <si>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</si>
  <si>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</si>
  <si>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</si>
  <si>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</si>
  <si>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</si>
  <si>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</si>
  <si>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</si>
  <si>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</si>
  <si>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</si>
  <si>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</si>
  <si>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</si>
  <si>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</si>
  <si>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</si>
  <si>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</si>
  <si>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</si>
  <si>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</si>
  <si>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</si>
  <si>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</si>
  <si>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</si>
  <si>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</si>
  <si>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</si>
  <si>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</si>
  <si>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</si>
  <si>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</si>
  <si>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</si>
  <si>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</si>
  <si>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</si>
  <si>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</si>
  <si>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</si>
  <si>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</si>
  <si>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</si>
  <si>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</si>
  <si>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</si>
  <si>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</si>
  <si>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</si>
  <si>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</si>
  <si>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</si>
  <si>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</si>
  <si>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</si>
  <si>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</si>
  <si>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</si>
  <si>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</si>
  <si>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</si>
  <si>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</si>
  <si>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</si>
  <si>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</si>
  <si>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</si>
  <si>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</si>
  <si>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</si>
  <si>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</si>
  <si>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</si>
  <si>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</si>
  <si>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</si>
  <si>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</si>
  <si>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</si>
  <si>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</si>
  <si>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</si>
  <si>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</si>
  <si>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</si>
  <si>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</si>
  <si>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</si>
  <si>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</si>
  <si>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</si>
  <si>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</si>
  <si>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</si>
  <si>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</si>
  <si>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</si>
  <si>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</si>
  <si>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</si>
  <si>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</si>
  <si>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</si>
  <si>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</si>
  <si>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</si>
  <si>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</si>
  <si>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</si>
  <si>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</si>
  <si>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</si>
  <si>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</si>
  <si>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</si>
  <si>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</si>
  <si>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</si>
  <si>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</si>
  <si>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</si>
  <si>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</si>
  <si>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</si>
  <si>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</si>
  <si>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</si>
  <si>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</si>
  <si>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</si>
  <si>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</si>
  <si>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</si>
  <si>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</si>
  <si>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</si>
  <si>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</si>
  <si>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</si>
  <si>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</si>
  <si>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</si>
  <si>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</si>
  <si>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</si>
  <si>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</si>
  <si>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</si>
  <si>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</si>
  <si>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</si>
  <si>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</si>
  <si>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</si>
  <si>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</si>
  <si>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</si>
  <si>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</si>
  <si>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</si>
  <si>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</si>
  <si>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</si>
  <si>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</si>
  <si>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</si>
  <si>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</si>
  <si>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</si>
  <si>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</si>
  <si>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</si>
  <si>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</si>
  <si>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</si>
  <si>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7.2.1</t>
  </si>
  <si>
    <t xml:space="preserve">
Estimación de Ingresos por Clasificación por Rubro de Ingresos y  Ley de Ingresos Municipal - 2017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</si>
</sst>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
    <numFmt numFmtId="174" formatCode="0000"/>
    <numFmt numFmtId="175" formatCode="00"/>
    <numFmt numFmtId="176" formatCode="_-[$€]* #,##0.00_-;\-[$€]* #,##0.00_-;_-[$€]* &quot;-&quot;??_-;_-@_-"/>
    <numFmt numFmtId="177" formatCode="_-&quot;$&quot;* #,##0_-;\-&quot;$&quot;* #,##0_-;_-&quot;$&quot;* &quot;-&quot;??_-;_-@_-"/>
    <numFmt numFmtId="178" formatCode="0_ ;\-0\ "/>
    <numFmt numFmtId="179" formatCode="#,##0_ ;\-#,##0\ "/>
    <numFmt numFmtId="180" formatCode="0."/>
    <numFmt numFmtId="181" formatCode="_-* #,##0_-;\-* #,##0_-;_-* &quot;-&quot;??_-;_-@_-"/>
    <numFmt numFmtId="182" formatCode="_(* #,##0_);_(* \(#,##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00"/>
    <numFmt numFmtId="188" formatCode="_-&quot;$&quot;* #,##0.000_-;\-&quot;$&quot;* #,##0.000_-;_-&quot;$&quot;* &quot;-&quot;??_-;_-@_-"/>
    <numFmt numFmtId="189" formatCode="_-&quot;$&quot;* #,##0.0000_-;\-&quot;$&quot;* #,##0.0000_-;_-&quot;$&quot;* &quot;-&quot;??_-;_-@_-"/>
    <numFmt numFmtId="190" formatCode="_-* #,##0.0_-;\-* #,##0.0_-;_-* &quot;-&quot;_-;_-@_-"/>
    <numFmt numFmtId="191" formatCode="_-* #,##0.00_-;\-* #,##0.00_-;_-* &quot;-&quot;_-;_-@_-"/>
    <numFmt numFmtId="192" formatCode="_-&quot;$&quot;* #,##0.0_-;\-&quot;$&quot;* #,##0.0_-;_-&quot;$&quot;* &quot;-&quot;_-;_-@_-"/>
    <numFmt numFmtId="193" formatCode="_-&quot;$&quot;* #,##0.00_-;\-&quot;$&quot;* #,##0.00_-;_-&quot;$&quot;* &quot;-&quot;_-;_-@_-"/>
  </numFmts>
  <fonts count="58">
    <font>
      <sz val="11"/>
      <color theme="1"/>
      <name val="Calibri"/>
      <family val="2"/>
    </font>
    <font>
      <sz val="11"/>
      <color indexed="8"/>
      <name val="Calibri"/>
      <family val="2"/>
    </font>
    <font>
      <sz val="10"/>
      <name val="Arial"/>
      <family val="2"/>
    </font>
    <font>
      <sz val="10"/>
      <name val="Tahoma"/>
      <family val="2"/>
    </font>
    <font>
      <b/>
      <sz val="10"/>
      <name val="Tahoma"/>
      <family val="2"/>
    </font>
    <font>
      <b/>
      <sz val="12"/>
      <name val="Arial"/>
      <family val="2"/>
    </font>
    <font>
      <sz val="8"/>
      <name val="Tahoma"/>
      <family val="2"/>
    </font>
    <font>
      <b/>
      <sz val="11"/>
      <name val="Calibri"/>
      <family val="2"/>
    </font>
    <font>
      <b/>
      <sz val="11"/>
      <color indexed="8"/>
      <name val="Calibri"/>
      <family val="2"/>
    </font>
    <font>
      <sz val="12"/>
      <name val="Arial"/>
      <family val="2"/>
    </font>
    <font>
      <sz val="8"/>
      <name val="Arial"/>
      <family val="2"/>
    </font>
    <font>
      <b/>
      <sz val="9"/>
      <name val="Tahoma"/>
      <family val="2"/>
    </font>
    <font>
      <b/>
      <sz val="11"/>
      <name val="Tahoma"/>
      <family val="2"/>
    </font>
    <font>
      <sz val="11"/>
      <name val="Tahoma"/>
      <family val="2"/>
    </font>
    <font>
      <sz val="11"/>
      <color indexed="9"/>
      <name val="Calibri"/>
      <family val="2"/>
    </font>
    <font>
      <b/>
      <sz val="18"/>
      <color indexed="62"/>
      <name val="Cambria"/>
      <family val="2"/>
    </font>
    <font>
      <b/>
      <sz val="1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sz val="10"/>
      <name val="Calibri"/>
      <family val="2"/>
    </font>
    <font>
      <b/>
      <sz val="16"/>
      <color indexed="8"/>
      <name val="Calibri"/>
      <family val="2"/>
    </font>
    <font>
      <b/>
      <sz val="18"/>
      <color indexed="8"/>
      <name val="Calibri"/>
      <family val="2"/>
    </font>
    <font>
      <b/>
      <sz val="10"/>
      <color indexed="8"/>
      <name val="Calibri"/>
      <family val="2"/>
    </font>
    <font>
      <sz val="11"/>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8"/>
      <color theme="1"/>
      <name val="Calibri"/>
      <family val="2"/>
    </font>
    <font>
      <b/>
      <sz val="16"/>
      <color theme="1"/>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rgb="FF0DFFEE"/>
        <bgColor indexed="64"/>
      </patternFill>
    </fill>
    <fill>
      <patternFill patternType="solid">
        <fgColor rgb="FF00C4BF"/>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bottom style="thin">
        <color theme="4" tint="0.7999799847602844"/>
      </bottom>
    </border>
    <border>
      <left style="medium">
        <color theme="0"/>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medium">
        <color theme="0"/>
      </bottom>
    </border>
    <border>
      <left style="medium">
        <color theme="0"/>
      </left>
      <right style="thin">
        <color theme="0" tint="-0.4999699890613556"/>
      </right>
      <top style="thin">
        <color theme="0" tint="-0.4999699890613556"/>
      </top>
      <bottom style="medium">
        <color theme="0"/>
      </bottom>
    </border>
    <border>
      <left style="medium">
        <color theme="0"/>
      </left>
      <right>
        <color indexed="63"/>
      </right>
      <top>
        <color indexed="63"/>
      </top>
      <bottom style="thin">
        <color theme="0" tint="-0.4999699890613556"/>
      </bottom>
    </border>
    <border>
      <left style="medium">
        <color theme="0"/>
      </left>
      <right>
        <color indexed="63"/>
      </right>
      <top style="thin">
        <color theme="0" tint="-0.4999699890613556"/>
      </top>
      <bottom style="thin">
        <color theme="0" tint="-0.4999699890613556"/>
      </bottom>
    </border>
    <border>
      <left style="thin">
        <color theme="0"/>
      </left>
      <right style="thin">
        <color theme="0"/>
      </right>
      <top>
        <color indexed="63"/>
      </top>
      <bottom style="thin">
        <color theme="0" tint="-0.4999699890613556"/>
      </bottom>
    </border>
    <border>
      <left style="thin">
        <color theme="0"/>
      </left>
      <right style="thin">
        <color theme="0"/>
      </right>
      <top style="thin">
        <color theme="0" tint="-0.4999699890613556"/>
      </top>
      <bottom style="thin">
        <color theme="0" tint="-0.4999699890613556"/>
      </bottom>
    </border>
    <border>
      <left>
        <color indexed="63"/>
      </left>
      <right>
        <color indexed="63"/>
      </right>
      <top>
        <color indexed="63"/>
      </top>
      <bottom style="thin">
        <color theme="0" tint="-0.4999699890613556"/>
      </bottom>
    </border>
    <border>
      <left>
        <color indexed="63"/>
      </left>
      <right>
        <color indexed="63"/>
      </right>
      <top style="thin">
        <color theme="0" tint="-0.4999699890613556"/>
      </top>
      <bottom style="thin">
        <color theme="0" tint="-0.4999699890613556"/>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style="medium">
        <color theme="0"/>
      </left>
      <right>
        <color indexed="63"/>
      </right>
      <top style="thin">
        <color theme="0"/>
      </top>
      <bottom>
        <color indexed="63"/>
      </bottom>
    </border>
    <border>
      <left>
        <color indexed="63"/>
      </left>
      <right>
        <color indexed="63"/>
      </right>
      <top style="thin">
        <color theme="0"/>
      </top>
      <bottom>
        <color indexed="63"/>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4" fillId="32" borderId="0" applyNumberFormat="0" applyBorder="0" applyAlignment="0" applyProtection="0"/>
    <xf numFmtId="0" fontId="38" fillId="33"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4" fillId="31" borderId="0" applyNumberFormat="0" applyBorder="0" applyAlignment="0" applyProtection="0"/>
    <xf numFmtId="0" fontId="38" fillId="3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4" fillId="31" borderId="0" applyNumberFormat="0" applyBorder="0" applyAlignment="0" applyProtection="0"/>
    <xf numFmtId="0" fontId="38" fillId="36"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38" fillId="38"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4" fillId="39" borderId="0" applyNumberFormat="0" applyBorder="0" applyAlignment="0" applyProtection="0"/>
    <xf numFmtId="0" fontId="45" fillId="40" borderId="1" applyNumberFormat="0" applyAlignment="0" applyProtection="0"/>
    <xf numFmtId="176" fontId="2" fillId="0" borderId="0" applyFont="0" applyFill="0" applyBorder="0" applyAlignment="0" applyProtection="0"/>
    <xf numFmtId="0" fontId="46"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4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4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15" fillId="0" borderId="0" applyNumberFormat="0" applyFill="0" applyBorder="0" applyAlignment="0" applyProtection="0"/>
    <xf numFmtId="0" fontId="53" fillId="0" borderId="9" applyNumberFormat="0" applyFill="0" applyAlignment="0" applyProtection="0"/>
  </cellStyleXfs>
  <cellXfs count="78">
    <xf numFmtId="0" fontId="0" fillId="0" borderId="0" xfId="0" applyFont="1" applyAlignment="1">
      <alignment/>
    </xf>
    <xf numFmtId="0" fontId="0" fillId="0" borderId="10" xfId="0" applyFill="1" applyBorder="1" applyAlignment="1" applyProtection="1">
      <alignment horizontal="right"/>
      <protection locked="0"/>
    </xf>
    <xf numFmtId="178" fontId="54" fillId="0" borderId="10" xfId="0" applyNumberFormat="1" applyFont="1" applyBorder="1" applyAlignment="1" applyProtection="1">
      <alignment horizontal="center" vertical="center"/>
      <protection locked="0"/>
    </xf>
    <xf numFmtId="0" fontId="54" fillId="0" borderId="10" xfId="0" applyFont="1" applyFill="1" applyBorder="1" applyAlignment="1" applyProtection="1">
      <alignment wrapText="1"/>
      <protection locked="0"/>
    </xf>
    <xf numFmtId="41" fontId="0" fillId="0" borderId="10" xfId="0" applyNumberFormat="1" applyFont="1" applyBorder="1" applyAlignment="1" applyProtection="1">
      <alignment/>
      <protection locked="0"/>
    </xf>
    <xf numFmtId="0" fontId="16" fillId="44" borderId="11" xfId="0" applyFont="1" applyFill="1" applyBorder="1" applyAlignment="1" applyProtection="1">
      <alignment horizontal="left" vertical="center" wrapText="1"/>
      <protection/>
    </xf>
    <xf numFmtId="41" fontId="7" fillId="44" borderId="11" xfId="0" applyNumberFormat="1" applyFont="1" applyFill="1" applyBorder="1" applyAlignment="1" applyProtection="1">
      <alignment vertical="center"/>
      <protection/>
    </xf>
    <xf numFmtId="0" fontId="7" fillId="45" borderId="11" xfId="0" applyFont="1" applyFill="1" applyBorder="1" applyAlignment="1" applyProtection="1">
      <alignment horizontal="left" vertical="center" wrapText="1"/>
      <protection/>
    </xf>
    <xf numFmtId="41" fontId="7" fillId="45" borderId="11" xfId="0" applyNumberFormat="1" applyFont="1" applyFill="1" applyBorder="1" applyAlignment="1" applyProtection="1">
      <alignment vertical="center"/>
      <protection/>
    </xf>
    <xf numFmtId="41" fontId="53" fillId="46" borderId="11" xfId="0" applyNumberFormat="1" applyFont="1" applyFill="1" applyBorder="1" applyAlignment="1" applyProtection="1">
      <alignment vertical="center"/>
      <protection/>
    </xf>
    <xf numFmtId="0" fontId="31" fillId="0" borderId="11" xfId="0" applyFont="1" applyFill="1" applyBorder="1" applyAlignment="1" applyProtection="1">
      <alignment horizontal="left" vertical="center" wrapText="1"/>
      <protection/>
    </xf>
    <xf numFmtId="41" fontId="7" fillId="45" borderId="11" xfId="0" applyNumberFormat="1" applyFont="1" applyFill="1" applyBorder="1" applyAlignment="1" applyProtection="1">
      <alignment horizontal="right" vertical="center"/>
      <protection/>
    </xf>
    <xf numFmtId="0" fontId="0" fillId="0" borderId="12" xfId="0" applyFill="1" applyBorder="1" applyAlignment="1" applyProtection="1">
      <alignment horizontal="right"/>
      <protection locked="0"/>
    </xf>
    <xf numFmtId="178" fontId="54" fillId="0" borderId="13" xfId="0" applyNumberFormat="1" applyFont="1" applyBorder="1" applyAlignment="1" applyProtection="1">
      <alignment horizontal="center" vertical="center"/>
      <protection locked="0"/>
    </xf>
    <xf numFmtId="0" fontId="54" fillId="0" borderId="13" xfId="0" applyFont="1" applyFill="1" applyBorder="1" applyAlignment="1" applyProtection="1">
      <alignment wrapText="1"/>
      <protection locked="0"/>
    </xf>
    <xf numFmtId="41" fontId="0" fillId="0" borderId="13" xfId="0" applyNumberFormat="1" applyFont="1" applyBorder="1" applyAlignment="1" applyProtection="1">
      <alignment/>
      <protection locked="0"/>
    </xf>
    <xf numFmtId="0" fontId="0" fillId="0" borderId="13" xfId="0" applyFill="1" applyBorder="1" applyAlignment="1" applyProtection="1">
      <alignment horizontal="right"/>
      <protection locked="0"/>
    </xf>
    <xf numFmtId="0" fontId="53" fillId="0" borderId="11" xfId="0" applyFont="1" applyBorder="1" applyAlignment="1" applyProtection="1">
      <alignment horizontal="right" vertical="center" wrapText="1"/>
      <protection locked="0"/>
    </xf>
    <xf numFmtId="41" fontId="0" fillId="0" borderId="11" xfId="0" applyNumberFormat="1" applyBorder="1" applyAlignment="1" applyProtection="1">
      <alignment horizontal="right" vertical="center"/>
      <protection/>
    </xf>
    <xf numFmtId="41" fontId="53" fillId="0" borderId="11" xfId="0" applyNumberFormat="1" applyFont="1" applyBorder="1" applyAlignment="1" applyProtection="1">
      <alignment horizontal="right" vertical="center"/>
      <protection/>
    </xf>
    <xf numFmtId="41" fontId="0" fillId="0" borderId="11" xfId="0" applyNumberFormat="1" applyBorder="1" applyAlignment="1" applyProtection="1">
      <alignment horizontal="right" vertical="center"/>
      <protection locked="0"/>
    </xf>
    <xf numFmtId="41" fontId="7" fillId="0" borderId="11" xfId="0" applyNumberFormat="1" applyFont="1" applyFill="1" applyBorder="1" applyAlignment="1" applyProtection="1">
      <alignment horizontal="right" vertical="center"/>
      <protection/>
    </xf>
    <xf numFmtId="41" fontId="53" fillId="46" borderId="11" xfId="0" applyNumberFormat="1" applyFont="1" applyFill="1" applyBorder="1" applyAlignment="1" applyProtection="1">
      <alignment horizontal="right" vertical="center"/>
      <protection/>
    </xf>
    <xf numFmtId="41" fontId="0" fillId="0" borderId="11" xfId="0" applyNumberFormat="1" applyFont="1" applyBorder="1" applyAlignment="1" applyProtection="1">
      <alignment horizontal="right" vertical="center"/>
      <protection locked="0"/>
    </xf>
    <xf numFmtId="41" fontId="0" fillId="0" borderId="11" xfId="0" applyNumberFormat="1" applyFont="1" applyBorder="1" applyAlignment="1" applyProtection="1">
      <alignment horizontal="right"/>
      <protection locked="0"/>
    </xf>
    <xf numFmtId="41" fontId="7" fillId="46" borderId="11" xfId="0" applyNumberFormat="1" applyFont="1" applyFill="1" applyBorder="1" applyAlignment="1" applyProtection="1">
      <alignment horizontal="right" vertical="center"/>
      <protection/>
    </xf>
    <xf numFmtId="3" fontId="7" fillId="45" borderId="11" xfId="0" applyNumberFormat="1" applyFont="1" applyFill="1" applyBorder="1" applyAlignment="1" applyProtection="1">
      <alignment vertical="center"/>
      <protection/>
    </xf>
    <xf numFmtId="41" fontId="7" fillId="46" borderId="11" xfId="0" applyNumberFormat="1" applyFont="1" applyFill="1" applyBorder="1" applyAlignment="1" applyProtection="1">
      <alignment horizontal="right" vertical="center"/>
      <protection/>
    </xf>
    <xf numFmtId="0" fontId="35" fillId="46" borderId="11" xfId="0" applyFont="1" applyFill="1" applyBorder="1" applyAlignment="1" applyProtection="1">
      <alignment horizontal="left" vertical="center" wrapText="1"/>
      <protection/>
    </xf>
    <xf numFmtId="0" fontId="8" fillId="46" borderId="11" xfId="0" applyFont="1" applyFill="1" applyBorder="1" applyAlignment="1" applyProtection="1">
      <alignment horizontal="left" vertical="center" wrapText="1"/>
      <protection/>
    </xf>
    <xf numFmtId="178" fontId="16" fillId="44" borderId="11" xfId="0" applyNumberFormat="1" applyFont="1" applyFill="1" applyBorder="1" applyAlignment="1" applyProtection="1">
      <alignment horizontal="left" vertical="center"/>
      <protection/>
    </xf>
    <xf numFmtId="41" fontId="7" fillId="44" borderId="11" xfId="0" applyNumberFormat="1" applyFont="1" applyFill="1" applyBorder="1" applyAlignment="1" applyProtection="1">
      <alignment horizontal="right" vertical="center" wrapText="1"/>
      <protection/>
    </xf>
    <xf numFmtId="41" fontId="7" fillId="47" borderId="11" xfId="0" applyNumberFormat="1" applyFont="1" applyFill="1" applyBorder="1" applyAlignment="1" applyProtection="1">
      <alignment horizontal="right" vertical="center"/>
      <protection/>
    </xf>
    <xf numFmtId="0" fontId="16" fillId="44" borderId="11" xfId="0" applyNumberFormat="1" applyFont="1" applyFill="1" applyBorder="1" applyAlignment="1" applyProtection="1">
      <alignment horizontal="left" vertical="center" wrapText="1"/>
      <protection/>
    </xf>
    <xf numFmtId="0" fontId="16" fillId="44" borderId="11" xfId="0" applyNumberFormat="1" applyFont="1" applyFill="1" applyBorder="1" applyAlignment="1" applyProtection="1">
      <alignment horizontal="left" vertical="center"/>
      <protection/>
    </xf>
    <xf numFmtId="0" fontId="7" fillId="45" borderId="11" xfId="0" applyFont="1" applyFill="1" applyBorder="1" applyAlignment="1" applyProtection="1">
      <alignment vertical="center" wrapText="1"/>
      <protection/>
    </xf>
    <xf numFmtId="41" fontId="0" fillId="0" borderId="11" xfId="0" applyNumberFormat="1" applyFont="1" applyBorder="1" applyAlignment="1" applyProtection="1">
      <alignment horizontal="right" vertical="center"/>
      <protection/>
    </xf>
    <xf numFmtId="41" fontId="8" fillId="46" borderId="11" xfId="0" applyNumberFormat="1" applyFont="1" applyFill="1" applyBorder="1" applyAlignment="1" applyProtection="1">
      <alignment horizontal="right" vertical="center" wrapText="1"/>
      <protection/>
    </xf>
    <xf numFmtId="0" fontId="31" fillId="0" borderId="11" xfId="0" applyFont="1" applyFill="1" applyBorder="1" applyAlignment="1" applyProtection="1">
      <alignment horizontal="justify" vertical="center" wrapText="1"/>
      <protection/>
    </xf>
    <xf numFmtId="41" fontId="0" fillId="46" borderId="11" xfId="0" applyNumberFormat="1" applyFont="1" applyFill="1" applyBorder="1" applyAlignment="1" applyProtection="1">
      <alignment vertical="center"/>
      <protection/>
    </xf>
    <xf numFmtId="0" fontId="54" fillId="0" borderId="11" xfId="0" applyFont="1" applyBorder="1" applyAlignment="1" applyProtection="1">
      <alignment vertical="center" wrapText="1"/>
      <protection/>
    </xf>
    <xf numFmtId="41" fontId="0" fillId="0" borderId="11" xfId="0" applyNumberFormat="1" applyFont="1" applyBorder="1" applyAlignment="1" applyProtection="1">
      <alignment horizontal="right"/>
      <protection/>
    </xf>
    <xf numFmtId="0" fontId="31" fillId="0" borderId="11" xfId="0" applyFont="1" applyFill="1" applyBorder="1" applyAlignment="1" applyProtection="1">
      <alignment vertical="center" wrapText="1"/>
      <protection/>
    </xf>
    <xf numFmtId="41" fontId="0" fillId="0" borderId="11" xfId="0" applyNumberFormat="1" applyFont="1" applyBorder="1" applyAlignment="1" applyProtection="1">
      <alignment/>
      <protection/>
    </xf>
    <xf numFmtId="41" fontId="8" fillId="46" borderId="11" xfId="0" applyNumberFormat="1" applyFont="1" applyFill="1" applyBorder="1" applyAlignment="1" applyProtection="1">
      <alignment vertical="center" wrapText="1"/>
      <protection/>
    </xf>
    <xf numFmtId="41" fontId="36" fillId="0" borderId="11" xfId="0" applyNumberFormat="1" applyFont="1" applyFill="1" applyBorder="1" applyAlignment="1" applyProtection="1">
      <alignment horizontal="right" vertical="center"/>
      <protection/>
    </xf>
    <xf numFmtId="0" fontId="8" fillId="45" borderId="11" xfId="0" applyFont="1" applyFill="1" applyBorder="1" applyAlignment="1" applyProtection="1">
      <alignment vertical="center" wrapText="1"/>
      <protection/>
    </xf>
    <xf numFmtId="41" fontId="53" fillId="45" borderId="11" xfId="0" applyNumberFormat="1" applyFont="1" applyFill="1" applyBorder="1" applyAlignment="1" applyProtection="1">
      <alignment vertical="center"/>
      <protection/>
    </xf>
    <xf numFmtId="41" fontId="8" fillId="0" borderId="11" xfId="0" applyNumberFormat="1" applyFont="1" applyBorder="1" applyAlignment="1" applyProtection="1">
      <alignment horizontal="right" vertical="center" wrapText="1"/>
      <protection/>
    </xf>
    <xf numFmtId="3" fontId="53" fillId="46" borderId="11" xfId="0" applyNumberFormat="1" applyFont="1" applyFill="1" applyBorder="1" applyAlignment="1" applyProtection="1">
      <alignment vertical="center" wrapText="1"/>
      <protection/>
    </xf>
    <xf numFmtId="41" fontId="8" fillId="0" borderId="11" xfId="0" applyNumberFormat="1" applyFont="1" applyBorder="1" applyAlignment="1" applyProtection="1">
      <alignment horizontal="right" vertical="center"/>
      <protection/>
    </xf>
    <xf numFmtId="0" fontId="37" fillId="0" borderId="11" xfId="0" applyFont="1" applyFill="1" applyBorder="1" applyAlignment="1" applyProtection="1">
      <alignment horizontal="left" vertical="center" wrapText="1"/>
      <protection/>
    </xf>
    <xf numFmtId="0" fontId="8" fillId="46" borderId="11" xfId="0" applyFont="1" applyFill="1" applyBorder="1" applyAlignment="1" applyProtection="1">
      <alignment vertical="center" wrapText="1"/>
      <protection/>
    </xf>
    <xf numFmtId="178" fontId="16" fillId="44" borderId="11" xfId="0" applyNumberFormat="1" applyFont="1" applyFill="1" applyBorder="1" applyAlignment="1" applyProtection="1">
      <alignment horizontal="left" vertical="center" wrapText="1"/>
      <protection/>
    </xf>
    <xf numFmtId="41" fontId="8" fillId="46" borderId="11" xfId="0" applyNumberFormat="1" applyFont="1" applyFill="1" applyBorder="1" applyAlignment="1" applyProtection="1">
      <alignment vertical="center"/>
      <protection/>
    </xf>
    <xf numFmtId="41" fontId="1" fillId="0" borderId="11" xfId="0" applyNumberFormat="1" applyFont="1" applyBorder="1" applyAlignment="1" applyProtection="1">
      <alignment horizontal="right" vertical="center"/>
      <protection locked="0"/>
    </xf>
    <xf numFmtId="41" fontId="8" fillId="0" borderId="11" xfId="0" applyNumberFormat="1" applyFont="1" applyBorder="1" applyAlignment="1" applyProtection="1">
      <alignment horizontal="right" vertical="center"/>
      <protection locked="0"/>
    </xf>
    <xf numFmtId="41" fontId="7" fillId="0" borderId="11" xfId="0" applyNumberFormat="1" applyFont="1" applyBorder="1" applyAlignment="1" applyProtection="1">
      <alignment horizontal="right"/>
      <protection/>
    </xf>
    <xf numFmtId="0" fontId="16" fillId="44" borderId="14" xfId="0" applyFont="1" applyFill="1" applyBorder="1" applyAlignment="1" applyProtection="1">
      <alignment horizontal="center" vertical="center" wrapText="1"/>
      <protection/>
    </xf>
    <xf numFmtId="0" fontId="32" fillId="0" borderId="14" xfId="74" applyFont="1" applyFill="1" applyBorder="1" applyAlignment="1" applyProtection="1">
      <alignment horizontal="center" vertical="center"/>
      <protection/>
    </xf>
    <xf numFmtId="41" fontId="7" fillId="48" borderId="15" xfId="0" applyNumberFormat="1" applyFont="1" applyFill="1" applyBorder="1" applyAlignment="1" applyProtection="1">
      <alignment horizontal="right" vertical="center"/>
      <protection/>
    </xf>
    <xf numFmtId="0" fontId="36" fillId="45" borderId="14" xfId="74" applyFont="1" applyFill="1" applyBorder="1" applyAlignment="1" applyProtection="1">
      <alignment horizontal="center" vertical="center"/>
      <protection/>
    </xf>
    <xf numFmtId="0" fontId="36" fillId="46" borderId="14" xfId="74" applyFont="1" applyFill="1" applyBorder="1" applyAlignment="1" applyProtection="1">
      <alignment horizontal="center" vertical="center"/>
      <protection/>
    </xf>
    <xf numFmtId="3" fontId="7" fillId="7" borderId="11" xfId="0" applyNumberFormat="1" applyFont="1" applyFill="1" applyBorder="1" applyAlignment="1" applyProtection="1">
      <alignment vertical="center"/>
      <protection/>
    </xf>
    <xf numFmtId="41" fontId="53" fillId="7" borderId="11" xfId="0" applyNumberFormat="1" applyFont="1" applyFill="1" applyBorder="1" applyAlignment="1" applyProtection="1">
      <alignment vertical="center"/>
      <protection/>
    </xf>
    <xf numFmtId="41" fontId="36" fillId="49" borderId="11" xfId="0" applyNumberFormat="1" applyFont="1" applyFill="1" applyBorder="1" applyAlignment="1" applyProtection="1">
      <alignment horizontal="right" vertical="center"/>
      <protection/>
    </xf>
    <xf numFmtId="178" fontId="16" fillId="48" borderId="16" xfId="0" applyNumberFormat="1" applyFont="1" applyFill="1" applyBorder="1" applyAlignment="1" applyProtection="1">
      <alignment horizontal="right" vertical="center"/>
      <protection/>
    </xf>
    <xf numFmtId="178" fontId="16" fillId="48" borderId="15" xfId="0" applyNumberFormat="1" applyFont="1" applyFill="1" applyBorder="1" applyAlignment="1" applyProtection="1">
      <alignment horizontal="right" vertical="center"/>
      <protection/>
    </xf>
    <xf numFmtId="0" fontId="7" fillId="48" borderId="17" xfId="0" applyFont="1" applyFill="1" applyBorder="1" applyAlignment="1" applyProtection="1">
      <alignment horizontal="center" vertical="center" wrapText="1"/>
      <protection/>
    </xf>
    <xf numFmtId="0" fontId="7" fillId="48" borderId="18" xfId="0" applyFont="1" applyFill="1" applyBorder="1" applyAlignment="1" applyProtection="1">
      <alignment horizontal="center" vertical="center" wrapText="1"/>
      <protection/>
    </xf>
    <xf numFmtId="0" fontId="7" fillId="48" borderId="19" xfId="0" applyFont="1" applyFill="1" applyBorder="1" applyAlignment="1" applyProtection="1">
      <alignment horizontal="center" vertical="center" wrapText="1"/>
      <protection/>
    </xf>
    <xf numFmtId="0" fontId="7" fillId="48" borderId="20" xfId="0" applyFont="1" applyFill="1" applyBorder="1" applyAlignment="1" applyProtection="1">
      <alignment horizontal="center" vertical="center" wrapText="1"/>
      <protection/>
    </xf>
    <xf numFmtId="173" fontId="7" fillId="48" borderId="21" xfId="0" applyNumberFormat="1" applyFont="1" applyFill="1" applyBorder="1" applyAlignment="1" applyProtection="1">
      <alignment horizontal="center" vertical="center" wrapText="1"/>
      <protection/>
    </xf>
    <xf numFmtId="173" fontId="7" fillId="48" borderId="22" xfId="0" applyNumberFormat="1" applyFont="1" applyFill="1" applyBorder="1" applyAlignment="1" applyProtection="1">
      <alignment horizontal="center" vertical="center" wrapText="1"/>
      <protection/>
    </xf>
    <xf numFmtId="178" fontId="55" fillId="0" borderId="23" xfId="0" applyNumberFormat="1" applyFont="1" applyBorder="1" applyAlignment="1" applyProtection="1">
      <alignment horizontal="center" vertical="center" wrapText="1"/>
      <protection/>
    </xf>
    <xf numFmtId="178" fontId="55" fillId="0" borderId="24" xfId="0" applyNumberFormat="1" applyFont="1" applyBorder="1" applyAlignment="1" applyProtection="1">
      <alignment horizontal="center" vertical="center"/>
      <protection/>
    </xf>
    <xf numFmtId="178" fontId="56" fillId="0" borderId="25" xfId="0" applyNumberFormat="1" applyFont="1" applyBorder="1" applyAlignment="1" applyProtection="1">
      <alignment horizontal="left" vertical="top"/>
      <protection/>
    </xf>
    <xf numFmtId="178" fontId="56" fillId="0" borderId="26" xfId="0" applyNumberFormat="1" applyFont="1" applyBorder="1" applyAlignment="1" applyProtection="1">
      <alignment horizontal="left" vertical="top"/>
      <protection/>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 1" xfId="39"/>
    <cellStyle name="Énfasis 2" xfId="40"/>
    <cellStyle name="Énfasis 3" xfId="41"/>
    <cellStyle name="Énfasis1" xfId="42"/>
    <cellStyle name="Énfasis1 - 20%" xfId="43"/>
    <cellStyle name="Énfasis1 - 40%" xfId="44"/>
    <cellStyle name="Énfasis1 - 60%" xfId="45"/>
    <cellStyle name="Énfasis2" xfId="46"/>
    <cellStyle name="Énfasis2 - 20%" xfId="47"/>
    <cellStyle name="Énfasis2 - 40%" xfId="48"/>
    <cellStyle name="Énfasis2 - 60%" xfId="49"/>
    <cellStyle name="Énfasis3" xfId="50"/>
    <cellStyle name="Énfasis3 - 20%" xfId="51"/>
    <cellStyle name="Énfasis3 - 40%" xfId="52"/>
    <cellStyle name="Énfasis3 - 60%" xfId="53"/>
    <cellStyle name="Énfasis4" xfId="54"/>
    <cellStyle name="Énfasis4 - 20%" xfId="55"/>
    <cellStyle name="Énfasis4 - 40%" xfId="56"/>
    <cellStyle name="Énfasis4 - 60%" xfId="57"/>
    <cellStyle name="Énfasis5" xfId="58"/>
    <cellStyle name="Énfasis5 - 20%" xfId="59"/>
    <cellStyle name="Énfasis5 - 40%" xfId="60"/>
    <cellStyle name="Énfasis5 - 60%" xfId="61"/>
    <cellStyle name="Énfasis6" xfId="62"/>
    <cellStyle name="Énfasis6 - 20%" xfId="63"/>
    <cellStyle name="Énfasis6 - 40%" xfId="64"/>
    <cellStyle name="Énfasis6 - 60%" xfId="65"/>
    <cellStyle name="Entrada" xfId="66"/>
    <cellStyle name="Euro" xfId="67"/>
    <cellStyle name="Incorrecto" xfId="68"/>
    <cellStyle name="Comma" xfId="69"/>
    <cellStyle name="Comma [0]" xfId="70"/>
    <cellStyle name="Currency" xfId="71"/>
    <cellStyle name="Currency [0]" xfId="72"/>
    <cellStyle name="Neutral" xfId="73"/>
    <cellStyle name="Normal 2" xfId="74"/>
    <cellStyle name="Normal 3" xfId="75"/>
    <cellStyle name="Normal 4" xfId="76"/>
    <cellStyle name="Notas" xfId="77"/>
    <cellStyle name="Percent" xfId="78"/>
    <cellStyle name="Porcentual 2" xfId="79"/>
    <cellStyle name="Salida" xfId="80"/>
    <cellStyle name="Texto de advertencia" xfId="81"/>
    <cellStyle name="Texto explicativo" xfId="82"/>
    <cellStyle name="Título" xfId="83"/>
    <cellStyle name="Título 2" xfId="84"/>
    <cellStyle name="Título 3" xfId="85"/>
    <cellStyle name="Título de hoja" xfId="86"/>
    <cellStyle name="Total" xfId="87"/>
  </cellStyles>
  <dxfs count="10">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2</xdr:row>
      <xdr:rowOff>180975</xdr:rowOff>
    </xdr:from>
    <xdr:to>
      <xdr:col>1</xdr:col>
      <xdr:colOff>3228975</xdr:colOff>
      <xdr:row>4</xdr:row>
      <xdr:rowOff>142875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533775" y="1219200"/>
          <a:ext cx="2000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36F"/>
  </sheetPr>
  <dimension ref="A1:C294"/>
  <sheetViews>
    <sheetView tabSelected="1" zoomScalePageLayoutView="90" workbookViewId="0" topLeftCell="A1">
      <selection activeCell="A1" sqref="A1:C1"/>
    </sheetView>
  </sheetViews>
  <sheetFormatPr defaultColWidth="0" defaultRowHeight="36.75" customHeight="1"/>
  <cols>
    <col min="1" max="1" width="7.57421875" style="2" customWidth="1"/>
    <col min="2" max="2" width="78.28125" style="3" customWidth="1"/>
    <col min="3" max="3" width="21.7109375" style="4" customWidth="1"/>
    <col min="4" max="16384" width="0" style="1" hidden="1" customWidth="1"/>
  </cols>
  <sheetData>
    <row r="1" spans="1:3" ht="53.25" customHeight="1">
      <c r="A1" s="74" t="s">
        <v>483</v>
      </c>
      <c r="B1" s="75"/>
      <c r="C1" s="75"/>
    </row>
    <row r="2" spans="1:3" s="12" customFormat="1" ht="28.5" customHeight="1">
      <c r="A2" s="76" t="e">
        <f>#REF!</f>
        <v>#REF!</v>
      </c>
      <c r="B2" s="77"/>
      <c r="C2" s="77"/>
    </row>
    <row r="3" spans="1:3" s="17" customFormat="1" ht="22.5" customHeight="1">
      <c r="A3" s="68" t="s">
        <v>15</v>
      </c>
      <c r="B3" s="70" t="s">
        <v>1</v>
      </c>
      <c r="C3" s="72" t="s">
        <v>16</v>
      </c>
    </row>
    <row r="4" spans="1:3" s="17" customFormat="1" ht="24" customHeight="1">
      <c r="A4" s="69"/>
      <c r="B4" s="71"/>
      <c r="C4" s="73"/>
    </row>
    <row r="5" spans="1:3" s="18" customFormat="1" ht="25.5" customHeight="1">
      <c r="A5" s="58">
        <v>1</v>
      </c>
      <c r="B5" s="5" t="s">
        <v>2</v>
      </c>
      <c r="C5" s="6">
        <f>C6+C15+C26+C27+C28+C29+C30+C43</f>
        <v>801472</v>
      </c>
    </row>
    <row r="6" spans="1:3" s="19" customFormat="1" ht="25.5" customHeight="1">
      <c r="A6" s="61">
        <v>1.1</v>
      </c>
      <c r="B6" s="7" t="s">
        <v>17</v>
      </c>
      <c r="C6" s="8">
        <f>SUM(C7)</f>
        <v>2267</v>
      </c>
    </row>
    <row r="7" spans="1:3" s="19" customFormat="1" ht="25.5" customHeight="1">
      <c r="A7" s="62" t="s">
        <v>244</v>
      </c>
      <c r="B7" s="29" t="s">
        <v>18</v>
      </c>
      <c r="C7" s="9">
        <f>SUM(C8:C14)</f>
        <v>2267</v>
      </c>
    </row>
    <row r="8" spans="1:3" s="20" customFormat="1" ht="25.5" customHeight="1">
      <c r="A8" s="59" t="s">
        <v>245</v>
      </c>
      <c r="B8" s="10" t="s">
        <v>19</v>
      </c>
      <c r="C8" s="21">
        <v>2267</v>
      </c>
    </row>
    <row r="9" spans="1:3" s="20" customFormat="1" ht="42.75" customHeight="1">
      <c r="A9" s="59" t="s">
        <v>246</v>
      </c>
      <c r="B9" s="10" t="s">
        <v>20</v>
      </c>
      <c r="C9" s="21">
        <v>0</v>
      </c>
    </row>
    <row r="10" spans="1:3" s="20" customFormat="1" ht="25.5" customHeight="1">
      <c r="A10" s="59" t="s">
        <v>247</v>
      </c>
      <c r="B10" s="10" t="s">
        <v>21</v>
      </c>
      <c r="C10" s="21">
        <v>0</v>
      </c>
    </row>
    <row r="11" spans="1:3" s="20" customFormat="1" ht="25.5" customHeight="1">
      <c r="A11" s="59" t="s">
        <v>248</v>
      </c>
      <c r="B11" s="10" t="s">
        <v>22</v>
      </c>
      <c r="C11" s="21">
        <v>0</v>
      </c>
    </row>
    <row r="12" spans="1:3" s="20" customFormat="1" ht="25.5" customHeight="1">
      <c r="A12" s="59" t="s">
        <v>249</v>
      </c>
      <c r="B12" s="10" t="s">
        <v>23</v>
      </c>
      <c r="C12" s="21">
        <v>0</v>
      </c>
    </row>
    <row r="13" spans="1:3" s="20" customFormat="1" ht="25.5" customHeight="1">
      <c r="A13" s="59" t="s">
        <v>250</v>
      </c>
      <c r="B13" s="10" t="s">
        <v>24</v>
      </c>
      <c r="C13" s="21">
        <v>0</v>
      </c>
    </row>
    <row r="14" spans="1:3" s="20" customFormat="1" ht="25.5" customHeight="1">
      <c r="A14" s="59" t="s">
        <v>251</v>
      </c>
      <c r="B14" s="10" t="s">
        <v>25</v>
      </c>
      <c r="C14" s="21">
        <v>0</v>
      </c>
    </row>
    <row r="15" spans="1:3" s="11" customFormat="1" ht="25.5" customHeight="1">
      <c r="A15" s="61">
        <v>1.2</v>
      </c>
      <c r="B15" s="7" t="s">
        <v>26</v>
      </c>
      <c r="C15" s="8">
        <f>C16+C19+C22</f>
        <v>791842</v>
      </c>
    </row>
    <row r="16" spans="1:3" s="22" customFormat="1" ht="25.5" customHeight="1">
      <c r="A16" s="62" t="s">
        <v>252</v>
      </c>
      <c r="B16" s="29" t="s">
        <v>27</v>
      </c>
      <c r="C16" s="9">
        <f>SUM(C17:C18)</f>
        <v>733555</v>
      </c>
    </row>
    <row r="17" spans="1:3" s="20" customFormat="1" ht="25.5" customHeight="1">
      <c r="A17" s="59" t="s">
        <v>253</v>
      </c>
      <c r="B17" s="10" t="s">
        <v>28</v>
      </c>
      <c r="C17" s="21">
        <v>565620</v>
      </c>
    </row>
    <row r="18" spans="1:3" s="20" customFormat="1" ht="25.5" customHeight="1">
      <c r="A18" s="59" t="s">
        <v>254</v>
      </c>
      <c r="B18" s="10" t="s">
        <v>29</v>
      </c>
      <c r="C18" s="21">
        <v>167935</v>
      </c>
    </row>
    <row r="19" spans="1:3" s="19" customFormat="1" ht="25.5" customHeight="1">
      <c r="A19" s="62" t="s">
        <v>255</v>
      </c>
      <c r="B19" s="29" t="s">
        <v>30</v>
      </c>
      <c r="C19" s="9">
        <f>SUM(C20:C21)</f>
        <v>57247</v>
      </c>
    </row>
    <row r="20" spans="1:3" s="20" customFormat="1" ht="25.5" customHeight="1">
      <c r="A20" s="59" t="s">
        <v>256</v>
      </c>
      <c r="B20" s="10" t="s">
        <v>31</v>
      </c>
      <c r="C20" s="21">
        <v>51247</v>
      </c>
    </row>
    <row r="21" spans="1:3" s="20" customFormat="1" ht="25.5" customHeight="1">
      <c r="A21" s="59" t="s">
        <v>257</v>
      </c>
      <c r="B21" s="10" t="s">
        <v>32</v>
      </c>
      <c r="C21" s="21">
        <v>6000</v>
      </c>
    </row>
    <row r="22" spans="1:3" s="19" customFormat="1" ht="25.5" customHeight="1">
      <c r="A22" s="62" t="s">
        <v>258</v>
      </c>
      <c r="B22" s="29" t="s">
        <v>33</v>
      </c>
      <c r="C22" s="9">
        <f>SUM(C23:C25)</f>
        <v>1040</v>
      </c>
    </row>
    <row r="23" spans="1:3" s="20" customFormat="1" ht="25.5" customHeight="1">
      <c r="A23" s="59" t="s">
        <v>259</v>
      </c>
      <c r="B23" s="10" t="s">
        <v>34</v>
      </c>
      <c r="C23" s="21">
        <v>1040</v>
      </c>
    </row>
    <row r="24" spans="1:3" s="20" customFormat="1" ht="25.5" customHeight="1">
      <c r="A24" s="59" t="s">
        <v>260</v>
      </c>
      <c r="B24" s="10" t="s">
        <v>35</v>
      </c>
      <c r="C24" s="21">
        <v>0</v>
      </c>
    </row>
    <row r="25" spans="1:3" s="20" customFormat="1" ht="25.5" customHeight="1">
      <c r="A25" s="59" t="s">
        <v>261</v>
      </c>
      <c r="B25" s="10" t="s">
        <v>36</v>
      </c>
      <c r="C25" s="21">
        <v>0</v>
      </c>
    </row>
    <row r="26" spans="1:3" s="25" customFormat="1" ht="30" customHeight="1">
      <c r="A26" s="61">
        <v>1.3</v>
      </c>
      <c r="B26" s="7" t="s">
        <v>37</v>
      </c>
      <c r="C26" s="8">
        <v>0</v>
      </c>
    </row>
    <row r="27" spans="1:3" s="25" customFormat="1" ht="25.5" customHeight="1">
      <c r="A27" s="61">
        <v>1.4</v>
      </c>
      <c r="B27" s="7" t="s">
        <v>38</v>
      </c>
      <c r="C27" s="8">
        <v>0</v>
      </c>
    </row>
    <row r="28" spans="1:3" s="25" customFormat="1" ht="25.5" customHeight="1">
      <c r="A28" s="61">
        <v>1.5</v>
      </c>
      <c r="B28" s="7" t="s">
        <v>39</v>
      </c>
      <c r="C28" s="8">
        <v>0</v>
      </c>
    </row>
    <row r="29" spans="1:3" s="25" customFormat="1" ht="25.5" customHeight="1">
      <c r="A29" s="61">
        <v>1.6</v>
      </c>
      <c r="B29" s="7" t="s">
        <v>40</v>
      </c>
      <c r="C29" s="8">
        <v>0</v>
      </c>
    </row>
    <row r="30" spans="1:3" s="27" customFormat="1" ht="25.5" customHeight="1">
      <c r="A30" s="61">
        <v>1.7</v>
      </c>
      <c r="B30" s="26" t="s">
        <v>41</v>
      </c>
      <c r="C30" s="8">
        <f>C31+C33+C35</f>
        <v>7363</v>
      </c>
    </row>
    <row r="31" spans="1:3" s="19" customFormat="1" ht="25.5" customHeight="1">
      <c r="A31" s="62" t="s">
        <v>262</v>
      </c>
      <c r="B31" s="29" t="s">
        <v>42</v>
      </c>
      <c r="C31" s="9">
        <f>SUM(C32)</f>
        <v>7363</v>
      </c>
    </row>
    <row r="32" spans="1:3" s="23" customFormat="1" ht="25.5" customHeight="1">
      <c r="A32" s="59" t="s">
        <v>263</v>
      </c>
      <c r="B32" s="10" t="s">
        <v>43</v>
      </c>
      <c r="C32" s="21">
        <v>7363</v>
      </c>
    </row>
    <row r="33" spans="1:3" s="19" customFormat="1" ht="25.5" customHeight="1">
      <c r="A33" s="62" t="s">
        <v>264</v>
      </c>
      <c r="B33" s="63" t="s">
        <v>44</v>
      </c>
      <c r="C33" s="64">
        <f>SUM(C34)</f>
        <v>0</v>
      </c>
    </row>
    <row r="34" spans="1:3" s="23" customFormat="1" ht="25.5" customHeight="1">
      <c r="A34" s="59" t="s">
        <v>265</v>
      </c>
      <c r="B34" s="10" t="s">
        <v>45</v>
      </c>
      <c r="C34" s="21">
        <v>0</v>
      </c>
    </row>
    <row r="35" spans="1:3" s="19" customFormat="1" ht="25.5" customHeight="1">
      <c r="A35" s="62" t="s">
        <v>266</v>
      </c>
      <c r="B35" s="29" t="s">
        <v>46</v>
      </c>
      <c r="C35" s="9">
        <f>SUM(C36)</f>
        <v>0</v>
      </c>
    </row>
    <row r="36" spans="1:3" s="23" customFormat="1" ht="25.5" customHeight="1">
      <c r="A36" s="59" t="s">
        <v>267</v>
      </c>
      <c r="B36" s="10" t="s">
        <v>47</v>
      </c>
      <c r="C36" s="45">
        <v>0</v>
      </c>
    </row>
    <row r="37" spans="1:3" s="19" customFormat="1" ht="25.5" customHeight="1">
      <c r="A37" s="62" t="s">
        <v>268</v>
      </c>
      <c r="B37" s="29" t="s">
        <v>48</v>
      </c>
      <c r="C37" s="9">
        <f>SUM(C38:C40)</f>
        <v>0</v>
      </c>
    </row>
    <row r="38" spans="1:3" s="23" customFormat="1" ht="25.5" customHeight="1">
      <c r="A38" s="59" t="s">
        <v>269</v>
      </c>
      <c r="B38" s="10" t="s">
        <v>49</v>
      </c>
      <c r="C38" s="45">
        <v>0</v>
      </c>
    </row>
    <row r="39" spans="1:3" s="23" customFormat="1" ht="25.5" customHeight="1">
      <c r="A39" s="59" t="s">
        <v>270</v>
      </c>
      <c r="B39" s="10" t="s">
        <v>50</v>
      </c>
      <c r="C39" s="45">
        <v>0</v>
      </c>
    </row>
    <row r="40" spans="1:3" s="23" customFormat="1" ht="25.5" customHeight="1">
      <c r="A40" s="59" t="s">
        <v>271</v>
      </c>
      <c r="B40" s="10" t="s">
        <v>51</v>
      </c>
      <c r="C40" s="45">
        <v>0</v>
      </c>
    </row>
    <row r="41" spans="1:3" s="19" customFormat="1" ht="25.5" customHeight="1">
      <c r="A41" s="62" t="s">
        <v>272</v>
      </c>
      <c r="B41" s="29" t="s">
        <v>52</v>
      </c>
      <c r="C41" s="9">
        <f>SUM(C42)</f>
        <v>0</v>
      </c>
    </row>
    <row r="42" spans="1:3" s="23" customFormat="1" ht="25.5" customHeight="1">
      <c r="A42" s="59" t="s">
        <v>273</v>
      </c>
      <c r="B42" s="10" t="s">
        <v>53</v>
      </c>
      <c r="C42" s="45">
        <v>0</v>
      </c>
    </row>
    <row r="43" spans="1:3" s="19" customFormat="1" ht="25.5" customHeight="1">
      <c r="A43" s="61">
        <v>1.8</v>
      </c>
      <c r="B43" s="7" t="s">
        <v>54</v>
      </c>
      <c r="C43" s="8">
        <f>C44</f>
        <v>0</v>
      </c>
    </row>
    <row r="44" spans="1:3" s="19" customFormat="1" ht="25.5" customHeight="1">
      <c r="A44" s="62" t="s">
        <v>274</v>
      </c>
      <c r="B44" s="29" t="s">
        <v>55</v>
      </c>
      <c r="C44" s="9">
        <f>SUM(C45:C46)</f>
        <v>0</v>
      </c>
    </row>
    <row r="45" spans="1:3" s="23" customFormat="1" ht="25.5" customHeight="1">
      <c r="A45" s="59" t="s">
        <v>275</v>
      </c>
      <c r="B45" s="10" t="s">
        <v>55</v>
      </c>
      <c r="C45" s="45">
        <v>0</v>
      </c>
    </row>
    <row r="46" spans="1:3" s="23" customFormat="1" ht="25.5" customHeight="1">
      <c r="A46" s="59" t="s">
        <v>276</v>
      </c>
      <c r="B46" s="10" t="s">
        <v>3</v>
      </c>
      <c r="C46" s="45">
        <v>0</v>
      </c>
    </row>
    <row r="47" spans="1:3" s="32" customFormat="1" ht="25.5" customHeight="1">
      <c r="A47" s="58">
        <v>2</v>
      </c>
      <c r="B47" s="30" t="s">
        <v>4</v>
      </c>
      <c r="C47" s="31">
        <f>SUM(C48+C49+C50+C51+C52)</f>
        <v>0</v>
      </c>
    </row>
    <row r="48" spans="1:3" s="11" customFormat="1" ht="25.5" customHeight="1">
      <c r="A48" s="61">
        <v>2.1</v>
      </c>
      <c r="B48" s="7" t="s">
        <v>56</v>
      </c>
      <c r="C48" s="11">
        <v>0</v>
      </c>
    </row>
    <row r="49" spans="1:3" s="11" customFormat="1" ht="25.5" customHeight="1">
      <c r="A49" s="61">
        <v>2.2</v>
      </c>
      <c r="B49" s="7" t="s">
        <v>57</v>
      </c>
      <c r="C49" s="11">
        <v>0</v>
      </c>
    </row>
    <row r="50" spans="1:3" s="11" customFormat="1" ht="25.5" customHeight="1">
      <c r="A50" s="61">
        <v>2.3</v>
      </c>
      <c r="B50" s="7" t="s">
        <v>58</v>
      </c>
      <c r="C50" s="11">
        <v>0</v>
      </c>
    </row>
    <row r="51" spans="1:3" s="11" customFormat="1" ht="33" customHeight="1">
      <c r="A51" s="61">
        <v>2.4</v>
      </c>
      <c r="B51" s="7" t="s">
        <v>59</v>
      </c>
      <c r="C51" s="11">
        <v>0</v>
      </c>
    </row>
    <row r="52" spans="1:3" s="11" customFormat="1" ht="25.5" customHeight="1">
      <c r="A52" s="61">
        <v>2.5</v>
      </c>
      <c r="B52" s="7" t="s">
        <v>60</v>
      </c>
      <c r="C52" s="11">
        <v>0</v>
      </c>
    </row>
    <row r="53" spans="1:3" s="32" customFormat="1" ht="25.5" customHeight="1">
      <c r="A53" s="58">
        <v>3</v>
      </c>
      <c r="B53" s="33" t="s">
        <v>5</v>
      </c>
      <c r="C53" s="31">
        <f>C54</f>
        <v>0</v>
      </c>
    </row>
    <row r="54" spans="1:3" s="19" customFormat="1" ht="25.5" customHeight="1">
      <c r="A54" s="61">
        <v>3.1</v>
      </c>
      <c r="B54" s="7" t="s">
        <v>61</v>
      </c>
      <c r="C54" s="8">
        <v>0</v>
      </c>
    </row>
    <row r="55" spans="1:3" s="19" customFormat="1" ht="25.5" customHeight="1">
      <c r="A55" s="62" t="s">
        <v>277</v>
      </c>
      <c r="B55" s="29" t="s">
        <v>0</v>
      </c>
      <c r="C55" s="9">
        <f>SUM(C56)</f>
        <v>0</v>
      </c>
    </row>
    <row r="56" spans="1:3" s="23" customFormat="1" ht="25.5" customHeight="1">
      <c r="A56" s="59" t="s">
        <v>278</v>
      </c>
      <c r="B56" s="10" t="s">
        <v>62</v>
      </c>
      <c r="C56" s="45">
        <v>0</v>
      </c>
    </row>
    <row r="57" spans="1:3" s="19" customFormat="1" ht="25.5" customHeight="1">
      <c r="A57" s="58">
        <v>4</v>
      </c>
      <c r="B57" s="34" t="s">
        <v>63</v>
      </c>
      <c r="C57" s="31">
        <f>C58+C78+C79+C159+C166</f>
        <v>674749</v>
      </c>
    </row>
    <row r="58" spans="1:3" s="36" customFormat="1" ht="47.25" customHeight="1">
      <c r="A58" s="61">
        <v>4.1</v>
      </c>
      <c r="B58" s="35" t="s">
        <v>64</v>
      </c>
      <c r="C58" s="8">
        <f>C59+C65+C67+C72</f>
        <v>62546</v>
      </c>
    </row>
    <row r="59" spans="1:3" s="36" customFormat="1" ht="25.5" customHeight="1">
      <c r="A59" s="62" t="s">
        <v>279</v>
      </c>
      <c r="B59" s="29" t="s">
        <v>65</v>
      </c>
      <c r="C59" s="9">
        <f>SUM(C60:C64)</f>
        <v>42594</v>
      </c>
    </row>
    <row r="60" spans="1:3" s="23" customFormat="1" ht="25.5" customHeight="1">
      <c r="A60" s="59" t="s">
        <v>280</v>
      </c>
      <c r="B60" s="10" t="s">
        <v>66</v>
      </c>
      <c r="C60" s="45">
        <v>0</v>
      </c>
    </row>
    <row r="61" spans="1:3" s="23" customFormat="1" ht="25.5" customHeight="1">
      <c r="A61" s="59" t="s">
        <v>281</v>
      </c>
      <c r="B61" s="10" t="s">
        <v>67</v>
      </c>
      <c r="C61" s="45">
        <v>42594</v>
      </c>
    </row>
    <row r="62" spans="1:3" s="23" customFormat="1" ht="25.5" customHeight="1">
      <c r="A62" s="59" t="s">
        <v>282</v>
      </c>
      <c r="B62" s="10" t="s">
        <v>68</v>
      </c>
      <c r="C62" s="45">
        <v>0</v>
      </c>
    </row>
    <row r="63" spans="1:3" s="23" customFormat="1" ht="25.5" customHeight="1">
      <c r="A63" s="59" t="s">
        <v>283</v>
      </c>
      <c r="B63" s="10" t="s">
        <v>69</v>
      </c>
      <c r="C63" s="45">
        <v>0</v>
      </c>
    </row>
    <row r="64" spans="1:3" s="23" customFormat="1" ht="25.5" customHeight="1">
      <c r="A64" s="59" t="s">
        <v>284</v>
      </c>
      <c r="B64" s="10" t="s">
        <v>70</v>
      </c>
      <c r="C64" s="45">
        <v>0</v>
      </c>
    </row>
    <row r="65" spans="1:3" s="36" customFormat="1" ht="25.5" customHeight="1">
      <c r="A65" s="62" t="s">
        <v>285</v>
      </c>
      <c r="B65" s="29" t="s">
        <v>71</v>
      </c>
      <c r="C65" s="9">
        <f>C66</f>
        <v>0</v>
      </c>
    </row>
    <row r="66" spans="1:3" s="23" customFormat="1" ht="25.5" customHeight="1">
      <c r="A66" s="59" t="s">
        <v>286</v>
      </c>
      <c r="B66" s="10" t="s">
        <v>72</v>
      </c>
      <c r="C66" s="45">
        <v>0</v>
      </c>
    </row>
    <row r="67" spans="1:3" s="36" customFormat="1" ht="25.5" customHeight="1">
      <c r="A67" s="62" t="s">
        <v>287</v>
      </c>
      <c r="B67" s="29" t="s">
        <v>73</v>
      </c>
      <c r="C67" s="37">
        <f>SUM(C68:C71)</f>
        <v>19952</v>
      </c>
    </row>
    <row r="68" spans="1:3" s="23" customFormat="1" ht="25.5" customHeight="1">
      <c r="A68" s="59" t="s">
        <v>288</v>
      </c>
      <c r="B68" s="10" t="s">
        <v>74</v>
      </c>
      <c r="C68" s="45">
        <v>4952</v>
      </c>
    </row>
    <row r="69" spans="1:3" s="23" customFormat="1" ht="25.5" customHeight="1">
      <c r="A69" s="59" t="s">
        <v>289</v>
      </c>
      <c r="B69" s="38" t="s">
        <v>75</v>
      </c>
      <c r="C69" s="45">
        <v>15000</v>
      </c>
    </row>
    <row r="70" spans="1:3" s="23" customFormat="1" ht="25.5" customHeight="1">
      <c r="A70" s="59" t="s">
        <v>290</v>
      </c>
      <c r="B70" s="10" t="s">
        <v>76</v>
      </c>
      <c r="C70" s="45">
        <v>0</v>
      </c>
    </row>
    <row r="71" spans="1:3" s="23" customFormat="1" ht="25.5" customHeight="1">
      <c r="A71" s="59" t="s">
        <v>291</v>
      </c>
      <c r="B71" s="10" t="s">
        <v>77</v>
      </c>
      <c r="C71" s="45">
        <v>0</v>
      </c>
    </row>
    <row r="72" spans="1:3" s="36" customFormat="1" ht="35.25" customHeight="1">
      <c r="A72" s="62" t="s">
        <v>292</v>
      </c>
      <c r="B72" s="29" t="s">
        <v>78</v>
      </c>
      <c r="C72" s="9">
        <f>SUM(C73:C77)</f>
        <v>0</v>
      </c>
    </row>
    <row r="73" spans="1:3" s="23" customFormat="1" ht="25.5" customHeight="1">
      <c r="A73" s="59" t="s">
        <v>293</v>
      </c>
      <c r="B73" s="10" t="s">
        <v>79</v>
      </c>
      <c r="C73" s="45">
        <v>0</v>
      </c>
    </row>
    <row r="74" spans="1:3" s="23" customFormat="1" ht="25.5" customHeight="1">
      <c r="A74" s="59" t="s">
        <v>294</v>
      </c>
      <c r="B74" s="10" t="s">
        <v>80</v>
      </c>
      <c r="C74" s="45">
        <v>0</v>
      </c>
    </row>
    <row r="75" spans="1:3" s="23" customFormat="1" ht="25.5" customHeight="1">
      <c r="A75" s="59" t="s">
        <v>295</v>
      </c>
      <c r="B75" s="10" t="s">
        <v>81</v>
      </c>
      <c r="C75" s="45">
        <v>0</v>
      </c>
    </row>
    <row r="76" spans="1:3" s="23" customFormat="1" ht="25.5" customHeight="1">
      <c r="A76" s="59" t="s">
        <v>296</v>
      </c>
      <c r="B76" s="10" t="s">
        <v>82</v>
      </c>
      <c r="C76" s="45">
        <v>0</v>
      </c>
    </row>
    <row r="77" spans="1:3" s="23" customFormat="1" ht="25.5" customHeight="1">
      <c r="A77" s="59" t="s">
        <v>297</v>
      </c>
      <c r="B77" s="10" t="s">
        <v>83</v>
      </c>
      <c r="C77" s="45">
        <v>0</v>
      </c>
    </row>
    <row r="78" spans="1:3" s="23" customFormat="1" ht="25.5" customHeight="1">
      <c r="A78" s="61">
        <v>4.2</v>
      </c>
      <c r="B78" s="7" t="s">
        <v>84</v>
      </c>
      <c r="C78" s="8">
        <v>0</v>
      </c>
    </row>
    <row r="79" spans="1:3" s="36" customFormat="1" ht="25.5" customHeight="1">
      <c r="A79" s="61">
        <v>4.3</v>
      </c>
      <c r="B79" s="7" t="s">
        <v>85</v>
      </c>
      <c r="C79" s="8">
        <f>C80+C85+C89+C97+C102+C106+C110+C114+C119+C126+C135+C144+C148+C152</f>
        <v>597543</v>
      </c>
    </row>
    <row r="80" spans="1:3" s="36" customFormat="1" ht="25.5" customHeight="1">
      <c r="A80" s="62" t="s">
        <v>298</v>
      </c>
      <c r="B80" s="29" t="s">
        <v>86</v>
      </c>
      <c r="C80" s="9">
        <f>SUM(C81:C84)</f>
        <v>64408</v>
      </c>
    </row>
    <row r="81" spans="1:3" s="23" customFormat="1" ht="25.5" customHeight="1">
      <c r="A81" s="59" t="s">
        <v>299</v>
      </c>
      <c r="B81" s="10" t="s">
        <v>87</v>
      </c>
      <c r="C81" s="45">
        <v>40515</v>
      </c>
    </row>
    <row r="82" spans="1:3" s="23" customFormat="1" ht="25.5" customHeight="1">
      <c r="A82" s="59" t="s">
        <v>300</v>
      </c>
      <c r="B82" s="10" t="s">
        <v>88</v>
      </c>
      <c r="C82" s="45">
        <v>8500</v>
      </c>
    </row>
    <row r="83" spans="1:3" s="23" customFormat="1" ht="25.5" customHeight="1">
      <c r="A83" s="59" t="s">
        <v>301</v>
      </c>
      <c r="B83" s="10" t="s">
        <v>89</v>
      </c>
      <c r="C83" s="45">
        <v>4893</v>
      </c>
    </row>
    <row r="84" spans="1:3" s="23" customFormat="1" ht="25.5" customHeight="1">
      <c r="A84" s="59" t="s">
        <v>302</v>
      </c>
      <c r="B84" s="10" t="s">
        <v>90</v>
      </c>
      <c r="C84" s="45">
        <v>10500</v>
      </c>
    </row>
    <row r="85" spans="1:3" s="36" customFormat="1" ht="25.5" customHeight="1">
      <c r="A85" s="62" t="s">
        <v>303</v>
      </c>
      <c r="B85" s="29" t="s">
        <v>91</v>
      </c>
      <c r="C85" s="9">
        <f>SUM(C86:C88)</f>
        <v>973</v>
      </c>
    </row>
    <row r="86" spans="1:3" s="24" customFormat="1" ht="25.5" customHeight="1">
      <c r="A86" s="59" t="s">
        <v>304</v>
      </c>
      <c r="B86" s="40" t="s">
        <v>92</v>
      </c>
      <c r="C86" s="45">
        <v>0</v>
      </c>
    </row>
    <row r="87" spans="1:3" s="24" customFormat="1" ht="25.5" customHeight="1">
      <c r="A87" s="59" t="s">
        <v>305</v>
      </c>
      <c r="B87" s="40" t="s">
        <v>93</v>
      </c>
      <c r="C87" s="45">
        <v>973</v>
      </c>
    </row>
    <row r="88" spans="1:3" s="24" customFormat="1" ht="25.5" customHeight="1">
      <c r="A88" s="59" t="s">
        <v>306</v>
      </c>
      <c r="B88" s="40" t="s">
        <v>94</v>
      </c>
      <c r="C88" s="45">
        <v>0</v>
      </c>
    </row>
    <row r="89" spans="1:3" s="19" customFormat="1" ht="32.25" customHeight="1">
      <c r="A89" s="62" t="s">
        <v>307</v>
      </c>
      <c r="B89" s="29" t="s">
        <v>95</v>
      </c>
      <c r="C89" s="9">
        <f>SUM(C90:C96)</f>
        <v>7787</v>
      </c>
    </row>
    <row r="90" spans="1:3" s="24" customFormat="1" ht="25.5" customHeight="1">
      <c r="A90" s="59" t="s">
        <v>308</v>
      </c>
      <c r="B90" s="40" t="s">
        <v>96</v>
      </c>
      <c r="C90" s="45">
        <v>7787</v>
      </c>
    </row>
    <row r="91" spans="1:3" s="24" customFormat="1" ht="25.5" customHeight="1">
      <c r="A91" s="59" t="s">
        <v>309</v>
      </c>
      <c r="B91" s="40" t="s">
        <v>97</v>
      </c>
      <c r="C91" s="45">
        <v>0</v>
      </c>
    </row>
    <row r="92" spans="1:3" s="24" customFormat="1" ht="25.5" customHeight="1">
      <c r="A92" s="59" t="s">
        <v>475</v>
      </c>
      <c r="B92" s="40" t="s">
        <v>98</v>
      </c>
      <c r="C92" s="45">
        <v>0</v>
      </c>
    </row>
    <row r="93" spans="1:3" s="24" customFormat="1" ht="25.5" customHeight="1">
      <c r="A93" s="59" t="s">
        <v>310</v>
      </c>
      <c r="B93" s="40" t="s">
        <v>99</v>
      </c>
      <c r="C93" s="45">
        <v>0</v>
      </c>
    </row>
    <row r="94" spans="1:3" s="24" customFormat="1" ht="25.5" customHeight="1">
      <c r="A94" s="59" t="s">
        <v>311</v>
      </c>
      <c r="B94" s="40" t="s">
        <v>100</v>
      </c>
      <c r="C94" s="45">
        <v>0</v>
      </c>
    </row>
    <row r="95" spans="1:3" s="24" customFormat="1" ht="25.5" customHeight="1">
      <c r="A95" s="59" t="s">
        <v>312</v>
      </c>
      <c r="B95" s="40" t="s">
        <v>101</v>
      </c>
      <c r="C95" s="45">
        <v>0</v>
      </c>
    </row>
    <row r="96" spans="1:3" s="24" customFormat="1" ht="25.5" customHeight="1">
      <c r="A96" s="59" t="s">
        <v>313</v>
      </c>
      <c r="B96" s="40" t="s">
        <v>102</v>
      </c>
      <c r="C96" s="45">
        <v>0</v>
      </c>
    </row>
    <row r="97" spans="1:3" s="41" customFormat="1" ht="25.5" customHeight="1">
      <c r="A97" s="62" t="s">
        <v>314</v>
      </c>
      <c r="B97" s="29" t="s">
        <v>103</v>
      </c>
      <c r="C97" s="9">
        <f>SUM(C98:C101)</f>
        <v>1730</v>
      </c>
    </row>
    <row r="98" spans="1:3" s="24" customFormat="1" ht="25.5" customHeight="1">
      <c r="A98" s="59" t="s">
        <v>315</v>
      </c>
      <c r="B98" s="40" t="s">
        <v>104</v>
      </c>
      <c r="C98" s="45">
        <v>1000</v>
      </c>
    </row>
    <row r="99" spans="1:3" s="24" customFormat="1" ht="25.5" customHeight="1">
      <c r="A99" s="59" t="s">
        <v>316</v>
      </c>
      <c r="B99" s="40" t="s">
        <v>105</v>
      </c>
      <c r="C99" s="45">
        <v>730</v>
      </c>
    </row>
    <row r="100" spans="1:3" s="24" customFormat="1" ht="25.5" customHeight="1">
      <c r="A100" s="59" t="s">
        <v>317</v>
      </c>
      <c r="B100" s="40" t="s">
        <v>106</v>
      </c>
      <c r="C100" s="45">
        <v>0</v>
      </c>
    </row>
    <row r="101" spans="1:3" s="24" customFormat="1" ht="25.5" customHeight="1">
      <c r="A101" s="59" t="s">
        <v>318</v>
      </c>
      <c r="B101" s="40" t="s">
        <v>107</v>
      </c>
      <c r="C101" s="45">
        <v>0</v>
      </c>
    </row>
    <row r="102" spans="1:3" s="36" customFormat="1" ht="25.5" customHeight="1">
      <c r="A102" s="62" t="s">
        <v>319</v>
      </c>
      <c r="B102" s="29" t="s">
        <v>108</v>
      </c>
      <c r="C102" s="9">
        <f>SUM(C103:C105)</f>
        <v>0</v>
      </c>
    </row>
    <row r="103" spans="1:3" s="23" customFormat="1" ht="25.5" customHeight="1">
      <c r="A103" s="59" t="s">
        <v>476</v>
      </c>
      <c r="B103" s="42" t="s">
        <v>109</v>
      </c>
      <c r="C103" s="45">
        <v>0</v>
      </c>
    </row>
    <row r="104" spans="1:3" s="23" customFormat="1" ht="25.5" customHeight="1">
      <c r="A104" s="59" t="s">
        <v>477</v>
      </c>
      <c r="B104" s="42" t="s">
        <v>110</v>
      </c>
      <c r="C104" s="45">
        <v>0</v>
      </c>
    </row>
    <row r="105" spans="1:3" s="23" customFormat="1" ht="25.5" customHeight="1">
      <c r="A105" s="59" t="s">
        <v>478</v>
      </c>
      <c r="B105" s="42" t="s">
        <v>111</v>
      </c>
      <c r="C105" s="45">
        <v>0</v>
      </c>
    </row>
    <row r="106" spans="1:3" s="36" customFormat="1" ht="25.5" customHeight="1">
      <c r="A106" s="62" t="s">
        <v>320</v>
      </c>
      <c r="B106" s="29" t="s">
        <v>455</v>
      </c>
      <c r="C106" s="9">
        <f>SUM(C107:C109)</f>
        <v>2500</v>
      </c>
    </row>
    <row r="107" spans="1:3" s="23" customFormat="1" ht="25.5" customHeight="1">
      <c r="A107" s="59" t="s">
        <v>321</v>
      </c>
      <c r="B107" s="42" t="s">
        <v>112</v>
      </c>
      <c r="C107" s="45">
        <v>0</v>
      </c>
    </row>
    <row r="108" spans="1:3" s="23" customFormat="1" ht="25.5" customHeight="1">
      <c r="A108" s="59" t="s">
        <v>322</v>
      </c>
      <c r="B108" s="42" t="s">
        <v>113</v>
      </c>
      <c r="C108" s="45">
        <v>2500</v>
      </c>
    </row>
    <row r="109" spans="1:3" s="23" customFormat="1" ht="25.5" customHeight="1">
      <c r="A109" s="59" t="s">
        <v>323</v>
      </c>
      <c r="B109" s="42" t="s">
        <v>114</v>
      </c>
      <c r="C109" s="45">
        <v>0</v>
      </c>
    </row>
    <row r="110" spans="1:3" s="36" customFormat="1" ht="25.5" customHeight="1">
      <c r="A110" s="62" t="s">
        <v>324</v>
      </c>
      <c r="B110" s="29" t="s">
        <v>457</v>
      </c>
      <c r="C110" s="9">
        <f>SUM(C111:C113)</f>
        <v>0</v>
      </c>
    </row>
    <row r="111" spans="1:3" s="23" customFormat="1" ht="25.5" customHeight="1">
      <c r="A111" s="59" t="s">
        <v>325</v>
      </c>
      <c r="B111" s="42" t="s">
        <v>458</v>
      </c>
      <c r="C111" s="45">
        <v>0</v>
      </c>
    </row>
    <row r="112" spans="1:3" s="23" customFormat="1" ht="38.25" customHeight="1">
      <c r="A112" s="59" t="s">
        <v>326</v>
      </c>
      <c r="B112" s="42" t="s">
        <v>460</v>
      </c>
      <c r="C112" s="45">
        <v>0</v>
      </c>
    </row>
    <row r="113" spans="1:3" s="23" customFormat="1" ht="35.25" customHeight="1">
      <c r="A113" s="59" t="s">
        <v>327</v>
      </c>
      <c r="B113" s="42" t="s">
        <v>459</v>
      </c>
      <c r="C113" s="45">
        <v>0</v>
      </c>
    </row>
    <row r="114" spans="1:3" s="36" customFormat="1" ht="25.5" customHeight="1">
      <c r="A114" s="62" t="s">
        <v>328</v>
      </c>
      <c r="B114" s="29" t="s">
        <v>115</v>
      </c>
      <c r="C114" s="9">
        <f>SUM(C115:C118)</f>
        <v>2517</v>
      </c>
    </row>
    <row r="115" spans="1:3" s="23" customFormat="1" ht="25.5" customHeight="1">
      <c r="A115" s="59" t="s">
        <v>329</v>
      </c>
      <c r="B115" s="10" t="s">
        <v>116</v>
      </c>
      <c r="C115" s="45">
        <v>2517</v>
      </c>
    </row>
    <row r="116" spans="1:3" s="23" customFormat="1" ht="25.5" customHeight="1">
      <c r="A116" s="59" t="s">
        <v>330</v>
      </c>
      <c r="B116" s="10" t="s">
        <v>117</v>
      </c>
      <c r="C116" s="45">
        <v>0</v>
      </c>
    </row>
    <row r="117" spans="1:3" s="23" customFormat="1" ht="25.5" customHeight="1">
      <c r="A117" s="59" t="s">
        <v>331</v>
      </c>
      <c r="B117" s="10" t="s">
        <v>118</v>
      </c>
      <c r="C117" s="45">
        <v>0</v>
      </c>
    </row>
    <row r="118" spans="1:3" s="23" customFormat="1" ht="25.5" customHeight="1">
      <c r="A118" s="59" t="s">
        <v>332</v>
      </c>
      <c r="B118" s="10" t="s">
        <v>119</v>
      </c>
      <c r="C118" s="45">
        <v>0</v>
      </c>
    </row>
    <row r="119" spans="1:3" s="36" customFormat="1" ht="33.75" customHeight="1">
      <c r="A119" s="62" t="s">
        <v>333</v>
      </c>
      <c r="B119" s="29" t="s">
        <v>120</v>
      </c>
      <c r="C119" s="9">
        <f>SUM(C120:C125)</f>
        <v>6773</v>
      </c>
    </row>
    <row r="120" spans="1:3" s="23" customFormat="1" ht="25.5" customHeight="1">
      <c r="A120" s="59" t="s">
        <v>334</v>
      </c>
      <c r="B120" s="10" t="s">
        <v>121</v>
      </c>
      <c r="C120" s="65">
        <v>6773</v>
      </c>
    </row>
    <row r="121" spans="1:3" s="23" customFormat="1" ht="25.5" customHeight="1">
      <c r="A121" s="59" t="s">
        <v>335</v>
      </c>
      <c r="B121" s="10" t="s">
        <v>122</v>
      </c>
      <c r="C121" s="65">
        <v>0</v>
      </c>
    </row>
    <row r="122" spans="1:3" s="23" customFormat="1" ht="25.5" customHeight="1">
      <c r="A122" s="59" t="s">
        <v>336</v>
      </c>
      <c r="B122" s="10" t="s">
        <v>123</v>
      </c>
      <c r="C122" s="45">
        <v>0</v>
      </c>
    </row>
    <row r="123" spans="1:3" s="23" customFormat="1" ht="25.5" customHeight="1">
      <c r="A123" s="59" t="s">
        <v>337</v>
      </c>
      <c r="B123" s="10" t="s">
        <v>124</v>
      </c>
      <c r="C123" s="45">
        <v>0</v>
      </c>
    </row>
    <row r="124" spans="1:3" s="23" customFormat="1" ht="25.5" customHeight="1">
      <c r="A124" s="59" t="s">
        <v>338</v>
      </c>
      <c r="B124" s="10" t="s">
        <v>125</v>
      </c>
      <c r="C124" s="45">
        <v>0</v>
      </c>
    </row>
    <row r="125" spans="1:3" s="23" customFormat="1" ht="25.5" customHeight="1">
      <c r="A125" s="59" t="s">
        <v>461</v>
      </c>
      <c r="B125" s="10" t="s">
        <v>107</v>
      </c>
      <c r="C125" s="45">
        <v>0</v>
      </c>
    </row>
    <row r="126" spans="1:3" s="36" customFormat="1" ht="25.5" customHeight="1">
      <c r="A126" s="62" t="s">
        <v>339</v>
      </c>
      <c r="B126" s="29" t="s">
        <v>456</v>
      </c>
      <c r="C126" s="9">
        <f>SUM(C127:C134)</f>
        <v>289784</v>
      </c>
    </row>
    <row r="127" spans="1:3" s="23" customFormat="1" ht="25.5" customHeight="1">
      <c r="A127" s="59" t="s">
        <v>340</v>
      </c>
      <c r="B127" s="10" t="s">
        <v>126</v>
      </c>
      <c r="C127" s="45">
        <v>218960</v>
      </c>
    </row>
    <row r="128" spans="1:3" s="23" customFormat="1" ht="25.5" customHeight="1">
      <c r="A128" s="59" t="s">
        <v>341</v>
      </c>
      <c r="B128" s="10" t="s">
        <v>127</v>
      </c>
      <c r="C128" s="45">
        <v>7857</v>
      </c>
    </row>
    <row r="129" spans="1:3" s="23" customFormat="1" ht="25.5" customHeight="1">
      <c r="A129" s="59" t="s">
        <v>342</v>
      </c>
      <c r="B129" s="10" t="s">
        <v>128</v>
      </c>
      <c r="C129" s="45">
        <v>0</v>
      </c>
    </row>
    <row r="130" spans="1:3" s="23" customFormat="1" ht="25.5" customHeight="1">
      <c r="A130" s="59" t="s">
        <v>343</v>
      </c>
      <c r="B130" s="10" t="s">
        <v>129</v>
      </c>
      <c r="C130" s="45">
        <v>6440</v>
      </c>
    </row>
    <row r="131" spans="1:3" s="23" customFormat="1" ht="25.5" customHeight="1">
      <c r="A131" s="59" t="s">
        <v>344</v>
      </c>
      <c r="B131" s="10" t="s">
        <v>130</v>
      </c>
      <c r="C131" s="45">
        <v>46110</v>
      </c>
    </row>
    <row r="132" spans="1:3" s="23" customFormat="1" ht="25.5" customHeight="1">
      <c r="A132" s="59" t="s">
        <v>345</v>
      </c>
      <c r="B132" s="10" t="s">
        <v>131</v>
      </c>
      <c r="C132" s="45">
        <v>6917</v>
      </c>
    </row>
    <row r="133" spans="1:3" s="23" customFormat="1" ht="25.5" customHeight="1">
      <c r="A133" s="59" t="s">
        <v>346</v>
      </c>
      <c r="B133" s="10" t="s">
        <v>132</v>
      </c>
      <c r="C133" s="45">
        <v>0</v>
      </c>
    </row>
    <row r="134" spans="1:3" s="23" customFormat="1" ht="25.5" customHeight="1">
      <c r="A134" s="59" t="s">
        <v>462</v>
      </c>
      <c r="B134" s="10" t="s">
        <v>133</v>
      </c>
      <c r="C134" s="45">
        <v>3500</v>
      </c>
    </row>
    <row r="135" spans="1:3" s="36" customFormat="1" ht="25.5" customHeight="1">
      <c r="A135" s="62" t="s">
        <v>347</v>
      </c>
      <c r="B135" s="29" t="s">
        <v>134</v>
      </c>
      <c r="C135" s="9">
        <f>SUM(C136:C143)</f>
        <v>2596</v>
      </c>
    </row>
    <row r="136" spans="1:3" s="23" customFormat="1" ht="25.5" customHeight="1">
      <c r="A136" s="59" t="s">
        <v>348</v>
      </c>
      <c r="B136" s="10" t="s">
        <v>135</v>
      </c>
      <c r="C136" s="65">
        <v>1596</v>
      </c>
    </row>
    <row r="137" spans="1:3" s="23" customFormat="1" ht="25.5" customHeight="1">
      <c r="A137" s="59" t="s">
        <v>349</v>
      </c>
      <c r="B137" s="10" t="s">
        <v>136</v>
      </c>
      <c r="C137" s="45">
        <v>1000</v>
      </c>
    </row>
    <row r="138" spans="1:3" s="23" customFormat="1" ht="25.5" customHeight="1">
      <c r="A138" s="59" t="s">
        <v>350</v>
      </c>
      <c r="B138" s="10" t="s">
        <v>137</v>
      </c>
      <c r="C138" s="45">
        <v>0</v>
      </c>
    </row>
    <row r="139" spans="1:3" s="23" customFormat="1" ht="25.5" customHeight="1">
      <c r="A139" s="59" t="s">
        <v>463</v>
      </c>
      <c r="B139" s="10" t="s">
        <v>138</v>
      </c>
      <c r="C139" s="45">
        <v>0</v>
      </c>
    </row>
    <row r="140" spans="1:3" s="23" customFormat="1" ht="25.5" customHeight="1">
      <c r="A140" s="59" t="s">
        <v>464</v>
      </c>
      <c r="B140" s="10" t="s">
        <v>139</v>
      </c>
      <c r="C140" s="45">
        <v>0</v>
      </c>
    </row>
    <row r="141" spans="1:3" s="23" customFormat="1" ht="25.5" customHeight="1">
      <c r="A141" s="59" t="s">
        <v>465</v>
      </c>
      <c r="B141" s="10" t="s">
        <v>140</v>
      </c>
      <c r="C141" s="45">
        <v>0</v>
      </c>
    </row>
    <row r="142" spans="1:3" s="23" customFormat="1" ht="25.5" customHeight="1">
      <c r="A142" s="59" t="s">
        <v>466</v>
      </c>
      <c r="B142" s="10" t="s">
        <v>141</v>
      </c>
      <c r="C142" s="45">
        <v>0</v>
      </c>
    </row>
    <row r="143" spans="1:3" s="23" customFormat="1" ht="25.5" customHeight="1">
      <c r="A143" s="59" t="s">
        <v>467</v>
      </c>
      <c r="B143" s="10" t="s">
        <v>142</v>
      </c>
      <c r="C143" s="45">
        <v>0</v>
      </c>
    </row>
    <row r="144" spans="1:3" s="36" customFormat="1" ht="25.5" customHeight="1">
      <c r="A144" s="62" t="s">
        <v>351</v>
      </c>
      <c r="B144" s="29" t="s">
        <v>143</v>
      </c>
      <c r="C144" s="9">
        <f>SUM(C145:C147)</f>
        <v>7735</v>
      </c>
    </row>
    <row r="145" spans="1:3" s="23" customFormat="1" ht="25.5" customHeight="1">
      <c r="A145" s="59" t="s">
        <v>352</v>
      </c>
      <c r="B145" s="10" t="s">
        <v>144</v>
      </c>
      <c r="C145" s="45">
        <v>3800</v>
      </c>
    </row>
    <row r="146" spans="1:3" s="23" customFormat="1" ht="25.5" customHeight="1">
      <c r="A146" s="59" t="s">
        <v>479</v>
      </c>
      <c r="B146" s="10" t="s">
        <v>145</v>
      </c>
      <c r="C146" s="45">
        <v>2000</v>
      </c>
    </row>
    <row r="147" spans="1:3" s="23" customFormat="1" ht="25.5" customHeight="1">
      <c r="A147" s="59" t="s">
        <v>353</v>
      </c>
      <c r="B147" s="10" t="s">
        <v>146</v>
      </c>
      <c r="C147" s="45">
        <v>1935</v>
      </c>
    </row>
    <row r="148" spans="1:3" s="36" customFormat="1" ht="25.5" customHeight="1">
      <c r="A148" s="62" t="s">
        <v>354</v>
      </c>
      <c r="B148" s="29" t="s">
        <v>147</v>
      </c>
      <c r="C148" s="9">
        <f>SUM(C149:C151)</f>
        <v>185343</v>
      </c>
    </row>
    <row r="149" spans="1:3" s="23" customFormat="1" ht="25.5" customHeight="1">
      <c r="A149" s="59" t="s">
        <v>355</v>
      </c>
      <c r="B149" s="10" t="s">
        <v>148</v>
      </c>
      <c r="C149" s="45">
        <v>175343</v>
      </c>
    </row>
    <row r="150" spans="1:3" s="23" customFormat="1" ht="25.5" customHeight="1">
      <c r="A150" s="59" t="s">
        <v>356</v>
      </c>
      <c r="B150" s="10" t="s">
        <v>149</v>
      </c>
      <c r="C150" s="45">
        <v>10000</v>
      </c>
    </row>
    <row r="151" spans="1:3" s="23" customFormat="1" ht="25.5" customHeight="1">
      <c r="A151" s="59" t="s">
        <v>357</v>
      </c>
      <c r="B151" s="10" t="s">
        <v>150</v>
      </c>
      <c r="C151" s="45">
        <v>0</v>
      </c>
    </row>
    <row r="152" spans="1:3" s="19" customFormat="1" ht="25.5" customHeight="1">
      <c r="A152" s="62" t="s">
        <v>468</v>
      </c>
      <c r="B152" s="29" t="s">
        <v>151</v>
      </c>
      <c r="C152" s="9">
        <f>SUM(C153:C158)</f>
        <v>25397</v>
      </c>
    </row>
    <row r="153" spans="1:3" s="23" customFormat="1" ht="25.5" customHeight="1">
      <c r="A153" s="59" t="s">
        <v>469</v>
      </c>
      <c r="B153" s="10" t="s">
        <v>152</v>
      </c>
      <c r="C153" s="45">
        <v>0</v>
      </c>
    </row>
    <row r="154" spans="1:3" s="23" customFormat="1" ht="25.5" customHeight="1">
      <c r="A154" s="59" t="s">
        <v>470</v>
      </c>
      <c r="B154" s="10" t="s">
        <v>153</v>
      </c>
      <c r="C154" s="45">
        <v>18297</v>
      </c>
    </row>
    <row r="155" spans="1:3" s="23" customFormat="1" ht="25.5" customHeight="1">
      <c r="A155" s="59" t="s">
        <v>471</v>
      </c>
      <c r="B155" s="10" t="s">
        <v>154</v>
      </c>
      <c r="C155" s="45">
        <v>3600</v>
      </c>
    </row>
    <row r="156" spans="1:3" s="23" customFormat="1" ht="25.5" customHeight="1">
      <c r="A156" s="59" t="s">
        <v>472</v>
      </c>
      <c r="B156" s="10" t="s">
        <v>155</v>
      </c>
      <c r="C156" s="45">
        <v>0</v>
      </c>
    </row>
    <row r="157" spans="1:3" s="23" customFormat="1" ht="25.5" customHeight="1">
      <c r="A157" s="59" t="s">
        <v>473</v>
      </c>
      <c r="B157" s="10" t="s">
        <v>156</v>
      </c>
      <c r="C157" s="45">
        <v>0</v>
      </c>
    </row>
    <row r="158" spans="1:3" s="23" customFormat="1" ht="25.5" customHeight="1">
      <c r="A158" s="59" t="s">
        <v>474</v>
      </c>
      <c r="B158" s="10" t="s">
        <v>157</v>
      </c>
      <c r="C158" s="45">
        <v>3500</v>
      </c>
    </row>
    <row r="159" spans="1:3" s="19" customFormat="1" ht="25.5" customHeight="1">
      <c r="A159" s="61">
        <v>4.4</v>
      </c>
      <c r="B159" s="35" t="s">
        <v>158</v>
      </c>
      <c r="C159" s="8">
        <f>C160</f>
        <v>6165</v>
      </c>
    </row>
    <row r="160" spans="1:3" s="19" customFormat="1" ht="25.5" customHeight="1">
      <c r="A160" s="62" t="s">
        <v>358</v>
      </c>
      <c r="B160" s="29" t="s">
        <v>159</v>
      </c>
      <c r="C160" s="9">
        <f>SUM(C161:C165)</f>
        <v>6165</v>
      </c>
    </row>
    <row r="161" spans="1:3" s="23" customFormat="1" ht="25.5" customHeight="1">
      <c r="A161" s="59" t="s">
        <v>359</v>
      </c>
      <c r="B161" s="42" t="s">
        <v>160</v>
      </c>
      <c r="C161" s="45">
        <v>4665</v>
      </c>
    </row>
    <row r="162" spans="1:3" s="23" customFormat="1" ht="25.5" customHeight="1">
      <c r="A162" s="59" t="s">
        <v>360</v>
      </c>
      <c r="B162" s="42" t="s">
        <v>161</v>
      </c>
      <c r="C162" s="45">
        <v>1500</v>
      </c>
    </row>
    <row r="163" spans="1:3" s="23" customFormat="1" ht="25.5" customHeight="1">
      <c r="A163" s="59" t="s">
        <v>361</v>
      </c>
      <c r="B163" s="42" t="s">
        <v>162</v>
      </c>
      <c r="C163" s="45">
        <v>0</v>
      </c>
    </row>
    <row r="164" spans="1:3" s="23" customFormat="1" ht="25.5" customHeight="1">
      <c r="A164" s="59" t="s">
        <v>362</v>
      </c>
      <c r="B164" s="42" t="s">
        <v>163</v>
      </c>
      <c r="C164" s="45">
        <v>0</v>
      </c>
    </row>
    <row r="165" spans="1:3" s="23" customFormat="1" ht="25.5" customHeight="1">
      <c r="A165" s="59" t="s">
        <v>363</v>
      </c>
      <c r="B165" s="42" t="s">
        <v>164</v>
      </c>
      <c r="C165" s="45">
        <v>0</v>
      </c>
    </row>
    <row r="166" spans="1:3" s="36" customFormat="1" ht="25.5" customHeight="1">
      <c r="A166" s="61">
        <v>4.5</v>
      </c>
      <c r="B166" s="7" t="s">
        <v>165</v>
      </c>
      <c r="C166" s="8">
        <f>C167+C169+C171+C173+C177</f>
        <v>8495</v>
      </c>
    </row>
    <row r="167" spans="1:3" s="36" customFormat="1" ht="25.5" customHeight="1">
      <c r="A167" s="62" t="s">
        <v>364</v>
      </c>
      <c r="B167" s="28" t="s">
        <v>42</v>
      </c>
      <c r="C167" s="9">
        <f>SUM(C168)</f>
        <v>8495</v>
      </c>
    </row>
    <row r="168" spans="1:3" s="23" customFormat="1" ht="25.5" customHeight="1">
      <c r="A168" s="59" t="s">
        <v>365</v>
      </c>
      <c r="B168" s="10" t="s">
        <v>43</v>
      </c>
      <c r="C168" s="45">
        <v>8495</v>
      </c>
    </row>
    <row r="169" spans="1:3" s="36" customFormat="1" ht="25.5" customHeight="1">
      <c r="A169" s="62" t="s">
        <v>366</v>
      </c>
      <c r="B169" s="29" t="s">
        <v>44</v>
      </c>
      <c r="C169" s="9">
        <f>SUM(C170)</f>
        <v>0</v>
      </c>
    </row>
    <row r="170" spans="1:3" s="23" customFormat="1" ht="25.5" customHeight="1">
      <c r="A170" s="59" t="s">
        <v>367</v>
      </c>
      <c r="B170" s="10" t="s">
        <v>45</v>
      </c>
      <c r="C170" s="45">
        <v>0</v>
      </c>
    </row>
    <row r="171" spans="1:3" s="36" customFormat="1" ht="25.5" customHeight="1">
      <c r="A171" s="62" t="s">
        <v>368</v>
      </c>
      <c r="B171" s="29" t="s">
        <v>46</v>
      </c>
      <c r="C171" s="9">
        <f>SUM(C172)</f>
        <v>0</v>
      </c>
    </row>
    <row r="172" spans="1:3" s="23" customFormat="1" ht="25.5" customHeight="1">
      <c r="A172" s="59" t="s">
        <v>369</v>
      </c>
      <c r="B172" s="10" t="s">
        <v>47</v>
      </c>
      <c r="C172" s="43">
        <v>0</v>
      </c>
    </row>
    <row r="173" spans="1:3" s="36" customFormat="1" ht="25.5" customHeight="1">
      <c r="A173" s="62" t="s">
        <v>370</v>
      </c>
      <c r="B173" s="29" t="s">
        <v>48</v>
      </c>
      <c r="C173" s="9">
        <f>SUM(C174:C176)</f>
        <v>0</v>
      </c>
    </row>
    <row r="174" spans="1:3" s="23" customFormat="1" ht="25.5" customHeight="1">
      <c r="A174" s="59" t="s">
        <v>371</v>
      </c>
      <c r="B174" s="10" t="s">
        <v>49</v>
      </c>
      <c r="C174" s="45">
        <v>0</v>
      </c>
    </row>
    <row r="175" spans="1:3" s="23" customFormat="1" ht="25.5" customHeight="1">
      <c r="A175" s="59" t="s">
        <v>372</v>
      </c>
      <c r="B175" s="10" t="s">
        <v>50</v>
      </c>
      <c r="C175" s="45">
        <v>0</v>
      </c>
    </row>
    <row r="176" spans="1:3" s="23" customFormat="1" ht="25.5" customHeight="1">
      <c r="A176" s="59" t="s">
        <v>373</v>
      </c>
      <c r="B176" s="10" t="s">
        <v>51</v>
      </c>
      <c r="C176" s="45">
        <v>0</v>
      </c>
    </row>
    <row r="177" spans="1:3" s="36" customFormat="1" ht="25.5" customHeight="1">
      <c r="A177" s="62" t="s">
        <v>374</v>
      </c>
      <c r="B177" s="29" t="s">
        <v>52</v>
      </c>
      <c r="C177" s="9">
        <f>SUM(C178)</f>
        <v>0</v>
      </c>
    </row>
    <row r="178" spans="1:3" s="23" customFormat="1" ht="25.5" customHeight="1">
      <c r="A178" s="59" t="s">
        <v>375</v>
      </c>
      <c r="B178" s="10" t="s">
        <v>53</v>
      </c>
      <c r="C178" s="45">
        <v>0</v>
      </c>
    </row>
    <row r="179" spans="1:3" s="36" customFormat="1" ht="25.5" customHeight="1">
      <c r="A179" s="58">
        <v>5</v>
      </c>
      <c r="B179" s="30" t="s">
        <v>6</v>
      </c>
      <c r="C179" s="31">
        <f>C180+C202+C205</f>
        <v>1392930</v>
      </c>
    </row>
    <row r="180" spans="1:3" s="36" customFormat="1" ht="25.5" customHeight="1">
      <c r="A180" s="61">
        <v>5.1</v>
      </c>
      <c r="B180" s="35" t="s">
        <v>166</v>
      </c>
      <c r="C180" s="8">
        <f>C181+C187+C192</f>
        <v>1392930</v>
      </c>
    </row>
    <row r="181" spans="1:3" s="36" customFormat="1" ht="35.25" customHeight="1">
      <c r="A181" s="62" t="s">
        <v>376</v>
      </c>
      <c r="B181" s="29" t="s">
        <v>167</v>
      </c>
      <c r="C181" s="9">
        <f>SUM(C182:C186)</f>
        <v>0</v>
      </c>
    </row>
    <row r="182" spans="1:3" s="23" customFormat="1" ht="25.5" customHeight="1">
      <c r="A182" s="59" t="s">
        <v>377</v>
      </c>
      <c r="B182" s="10" t="s">
        <v>79</v>
      </c>
      <c r="C182" s="45">
        <v>0</v>
      </c>
    </row>
    <row r="183" spans="1:3" s="23" customFormat="1" ht="25.5" customHeight="1">
      <c r="A183" s="59" t="s">
        <v>378</v>
      </c>
      <c r="B183" s="10" t="s">
        <v>80</v>
      </c>
      <c r="C183" s="45">
        <v>0</v>
      </c>
    </row>
    <row r="184" spans="1:3" s="23" customFormat="1" ht="25.5" customHeight="1">
      <c r="A184" s="59" t="s">
        <v>379</v>
      </c>
      <c r="B184" s="10" t="s">
        <v>81</v>
      </c>
      <c r="C184" s="45">
        <v>0</v>
      </c>
    </row>
    <row r="185" spans="1:3" s="23" customFormat="1" ht="25.5" customHeight="1">
      <c r="A185" s="59" t="s">
        <v>380</v>
      </c>
      <c r="B185" s="10" t="s">
        <v>82</v>
      </c>
      <c r="C185" s="45">
        <v>0</v>
      </c>
    </row>
    <row r="186" spans="1:3" s="23" customFormat="1" ht="25.5" customHeight="1">
      <c r="A186" s="59" t="s">
        <v>381</v>
      </c>
      <c r="B186" s="10" t="s">
        <v>83</v>
      </c>
      <c r="C186" s="45">
        <v>0</v>
      </c>
    </row>
    <row r="187" spans="1:3" s="36" customFormat="1" ht="25.5" customHeight="1">
      <c r="A187" s="62" t="s">
        <v>382</v>
      </c>
      <c r="B187" s="29" t="s">
        <v>168</v>
      </c>
      <c r="C187" s="44">
        <f>SUM(C188:C191)</f>
        <v>0</v>
      </c>
    </row>
    <row r="188" spans="1:3" s="23" customFormat="1" ht="25.5" customHeight="1">
      <c r="A188" s="59" t="s">
        <v>383</v>
      </c>
      <c r="B188" s="10" t="s">
        <v>74</v>
      </c>
      <c r="C188" s="45">
        <v>0</v>
      </c>
    </row>
    <row r="189" spans="1:3" s="23" customFormat="1" ht="25.5" customHeight="1">
      <c r="A189" s="59" t="s">
        <v>384</v>
      </c>
      <c r="B189" s="10" t="s">
        <v>75</v>
      </c>
      <c r="C189" s="45">
        <v>0</v>
      </c>
    </row>
    <row r="190" spans="1:3" s="23" customFormat="1" ht="25.5" customHeight="1">
      <c r="A190" s="59" t="s">
        <v>385</v>
      </c>
      <c r="B190" s="10" t="s">
        <v>76</v>
      </c>
      <c r="C190" s="45">
        <v>0</v>
      </c>
    </row>
    <row r="191" spans="1:3" s="23" customFormat="1" ht="25.5" customHeight="1">
      <c r="A191" s="59" t="s">
        <v>386</v>
      </c>
      <c r="B191" s="10" t="s">
        <v>77</v>
      </c>
      <c r="C191" s="45">
        <v>0</v>
      </c>
    </row>
    <row r="192" spans="1:3" s="36" customFormat="1" ht="25.5" customHeight="1">
      <c r="A192" s="62" t="s">
        <v>387</v>
      </c>
      <c r="B192" s="29" t="s">
        <v>169</v>
      </c>
      <c r="C192" s="9">
        <f>SUM(C193:C201)</f>
        <v>1392930</v>
      </c>
    </row>
    <row r="193" spans="1:3" s="23" customFormat="1" ht="25.5" customHeight="1">
      <c r="A193" s="59" t="s">
        <v>388</v>
      </c>
      <c r="B193" s="42" t="s">
        <v>170</v>
      </c>
      <c r="C193" s="45">
        <v>100000</v>
      </c>
    </row>
    <row r="194" spans="1:3" s="23" customFormat="1" ht="25.5" customHeight="1">
      <c r="A194" s="59" t="s">
        <v>389</v>
      </c>
      <c r="B194" s="42" t="s">
        <v>171</v>
      </c>
      <c r="C194" s="45">
        <v>0</v>
      </c>
    </row>
    <row r="195" spans="1:3" s="23" customFormat="1" ht="25.5" customHeight="1">
      <c r="A195" s="59" t="s">
        <v>390</v>
      </c>
      <c r="B195" s="42" t="s">
        <v>172</v>
      </c>
      <c r="C195" s="45">
        <v>0</v>
      </c>
    </row>
    <row r="196" spans="1:3" s="23" customFormat="1" ht="25.5" customHeight="1">
      <c r="A196" s="59" t="s">
        <v>391</v>
      </c>
      <c r="B196" s="42" t="s">
        <v>173</v>
      </c>
      <c r="C196" s="45">
        <v>0</v>
      </c>
    </row>
    <row r="197" spans="1:3" s="23" customFormat="1" ht="25.5" customHeight="1">
      <c r="A197" s="59" t="s">
        <v>392</v>
      </c>
      <c r="B197" s="42" t="s">
        <v>174</v>
      </c>
      <c r="C197" s="45">
        <v>0</v>
      </c>
    </row>
    <row r="198" spans="1:3" s="23" customFormat="1" ht="25.5" customHeight="1">
      <c r="A198" s="59" t="s">
        <v>393</v>
      </c>
      <c r="B198" s="42" t="s">
        <v>175</v>
      </c>
      <c r="C198" s="45">
        <v>0</v>
      </c>
    </row>
    <row r="199" spans="1:3" s="23" customFormat="1" ht="25.5" customHeight="1">
      <c r="A199" s="59" t="s">
        <v>394</v>
      </c>
      <c r="B199" s="42" t="s">
        <v>176</v>
      </c>
      <c r="C199" s="45">
        <v>0</v>
      </c>
    </row>
    <row r="200" spans="1:3" s="23" customFormat="1" ht="25.5" customHeight="1">
      <c r="A200" s="59" t="s">
        <v>395</v>
      </c>
      <c r="B200" s="42" t="s">
        <v>177</v>
      </c>
      <c r="C200" s="45">
        <v>0</v>
      </c>
    </row>
    <row r="201" spans="1:3" s="23" customFormat="1" ht="25.5" customHeight="1">
      <c r="A201" s="59" t="s">
        <v>480</v>
      </c>
      <c r="B201" s="42" t="s">
        <v>178</v>
      </c>
      <c r="C201" s="45">
        <v>1292930</v>
      </c>
    </row>
    <row r="202" spans="1:3" s="36" customFormat="1" ht="25.5" customHeight="1">
      <c r="A202" s="61">
        <v>5.2</v>
      </c>
      <c r="B202" s="35" t="s">
        <v>179</v>
      </c>
      <c r="C202" s="8">
        <f>C203</f>
        <v>0</v>
      </c>
    </row>
    <row r="203" spans="1:3" s="36" customFormat="1" ht="25.5" customHeight="1">
      <c r="A203" s="62" t="s">
        <v>396</v>
      </c>
      <c r="B203" s="29" t="s">
        <v>7</v>
      </c>
      <c r="C203" s="9">
        <f>SUM(C204)</f>
        <v>0</v>
      </c>
    </row>
    <row r="204" spans="1:3" s="23" customFormat="1" ht="25.5" customHeight="1">
      <c r="A204" s="59" t="s">
        <v>397</v>
      </c>
      <c r="B204" s="42" t="s">
        <v>52</v>
      </c>
      <c r="C204" s="45">
        <v>0</v>
      </c>
    </row>
    <row r="205" spans="1:3" s="36" customFormat="1" ht="25.5" customHeight="1">
      <c r="A205" s="61">
        <v>5.3</v>
      </c>
      <c r="B205" s="35" t="s">
        <v>180</v>
      </c>
      <c r="C205" s="8">
        <f>C206</f>
        <v>0</v>
      </c>
    </row>
    <row r="206" spans="1:3" s="36" customFormat="1" ht="25.5" customHeight="1">
      <c r="A206" s="62" t="s">
        <v>398</v>
      </c>
      <c r="B206" s="28" t="s">
        <v>52</v>
      </c>
      <c r="C206" s="9">
        <f>SUM(C207)</f>
        <v>0</v>
      </c>
    </row>
    <row r="207" spans="1:3" s="23" customFormat="1" ht="25.5" customHeight="1">
      <c r="A207" s="59" t="s">
        <v>399</v>
      </c>
      <c r="B207" s="10" t="s">
        <v>53</v>
      </c>
      <c r="C207" s="45">
        <v>0</v>
      </c>
    </row>
    <row r="208" spans="1:3" s="36" customFormat="1" ht="25.5" customHeight="1">
      <c r="A208" s="58">
        <v>6</v>
      </c>
      <c r="B208" s="30" t="s">
        <v>8</v>
      </c>
      <c r="C208" s="31">
        <f>C209+C224+C225+C228</f>
        <v>32177</v>
      </c>
    </row>
    <row r="209" spans="1:3" s="36" customFormat="1" ht="25.5" customHeight="1">
      <c r="A209" s="61">
        <v>6.1</v>
      </c>
      <c r="B209" s="35" t="s">
        <v>181</v>
      </c>
      <c r="C209" s="8">
        <f>C210+C212+C214+C216+C218+C220+C222</f>
        <v>21962</v>
      </c>
    </row>
    <row r="210" spans="1:3" s="36" customFormat="1" ht="25.5" customHeight="1">
      <c r="A210" s="62" t="s">
        <v>400</v>
      </c>
      <c r="B210" s="28" t="s">
        <v>182</v>
      </c>
      <c r="C210" s="9">
        <f>SUM(C211)</f>
        <v>0</v>
      </c>
    </row>
    <row r="211" spans="1:3" s="23" customFormat="1" ht="25.5" customHeight="1">
      <c r="A211" s="59" t="s">
        <v>401</v>
      </c>
      <c r="B211" s="10" t="s">
        <v>183</v>
      </c>
      <c r="C211" s="45">
        <v>0</v>
      </c>
    </row>
    <row r="212" spans="1:3" s="36" customFormat="1" ht="25.5" customHeight="1">
      <c r="A212" s="62" t="s">
        <v>402</v>
      </c>
      <c r="B212" s="29" t="s">
        <v>44</v>
      </c>
      <c r="C212" s="9">
        <f>SUM(C213)</f>
        <v>21962</v>
      </c>
    </row>
    <row r="213" spans="1:3" s="23" customFormat="1" ht="25.5" customHeight="1">
      <c r="A213" s="59" t="s">
        <v>403</v>
      </c>
      <c r="B213" s="10" t="s">
        <v>45</v>
      </c>
      <c r="C213" s="45">
        <v>21962</v>
      </c>
    </row>
    <row r="214" spans="1:3" s="36" customFormat="1" ht="25.5" customHeight="1">
      <c r="A214" s="62" t="s">
        <v>404</v>
      </c>
      <c r="B214" s="29" t="s">
        <v>184</v>
      </c>
      <c r="C214" s="9">
        <f>SUM(C215)</f>
        <v>0</v>
      </c>
    </row>
    <row r="215" spans="1:3" s="23" customFormat="1" ht="25.5" customHeight="1">
      <c r="A215" s="59" t="s">
        <v>405</v>
      </c>
      <c r="B215" s="10" t="s">
        <v>184</v>
      </c>
      <c r="C215" s="45">
        <v>0</v>
      </c>
    </row>
    <row r="216" spans="1:3" s="36" customFormat="1" ht="25.5" customHeight="1">
      <c r="A216" s="62" t="s">
        <v>406</v>
      </c>
      <c r="B216" s="29" t="s">
        <v>185</v>
      </c>
      <c r="C216" s="9">
        <f>SUM(C217)</f>
        <v>0</v>
      </c>
    </row>
    <row r="217" spans="1:3" s="23" customFormat="1" ht="25.5" customHeight="1">
      <c r="A217" s="59" t="s">
        <v>407</v>
      </c>
      <c r="B217" s="10" t="s">
        <v>185</v>
      </c>
      <c r="C217" s="45">
        <v>0</v>
      </c>
    </row>
    <row r="218" spans="1:3" s="36" customFormat="1" ht="25.5" customHeight="1">
      <c r="A218" s="62" t="s">
        <v>408</v>
      </c>
      <c r="B218" s="29" t="s">
        <v>186</v>
      </c>
      <c r="C218" s="9">
        <f>SUM(C219)</f>
        <v>0</v>
      </c>
    </row>
    <row r="219" spans="1:3" s="23" customFormat="1" ht="25.5" customHeight="1">
      <c r="A219" s="59" t="s">
        <v>409</v>
      </c>
      <c r="B219" s="10" t="s">
        <v>187</v>
      </c>
      <c r="C219" s="45">
        <v>0</v>
      </c>
    </row>
    <row r="220" spans="1:3" s="36" customFormat="1" ht="34.5" customHeight="1">
      <c r="A220" s="62" t="s">
        <v>410</v>
      </c>
      <c r="B220" s="29" t="s">
        <v>188</v>
      </c>
      <c r="C220" s="9">
        <f>SUM(C221)</f>
        <v>0</v>
      </c>
    </row>
    <row r="221" spans="1:3" s="23" customFormat="1" ht="25.5" customHeight="1">
      <c r="A221" s="59" t="s">
        <v>411</v>
      </c>
      <c r="B221" s="10" t="s">
        <v>188</v>
      </c>
      <c r="C221" s="45">
        <v>0</v>
      </c>
    </row>
    <row r="222" spans="1:3" s="36" customFormat="1" ht="25.5" customHeight="1">
      <c r="A222" s="62" t="s">
        <v>412</v>
      </c>
      <c r="B222" s="29" t="s">
        <v>189</v>
      </c>
      <c r="C222" s="9">
        <f>C223</f>
        <v>0</v>
      </c>
    </row>
    <row r="223" spans="1:3" s="23" customFormat="1" ht="25.5" customHeight="1">
      <c r="A223" s="59" t="s">
        <v>413</v>
      </c>
      <c r="B223" s="10" t="s">
        <v>189</v>
      </c>
      <c r="C223" s="45">
        <v>0</v>
      </c>
    </row>
    <row r="224" spans="1:3" s="36" customFormat="1" ht="25.5" customHeight="1">
      <c r="A224" s="61">
        <v>6.2</v>
      </c>
      <c r="B224" s="35" t="s">
        <v>190</v>
      </c>
      <c r="C224" s="8">
        <v>0</v>
      </c>
    </row>
    <row r="225" spans="1:3" s="36" customFormat="1" ht="25.5" customHeight="1">
      <c r="A225" s="61">
        <v>6.3</v>
      </c>
      <c r="B225" s="35" t="s">
        <v>191</v>
      </c>
      <c r="C225" s="8">
        <f>C226</f>
        <v>10215</v>
      </c>
    </row>
    <row r="226" spans="1:3" s="36" customFormat="1" ht="25.5" customHeight="1">
      <c r="A226" s="62" t="s">
        <v>414</v>
      </c>
      <c r="B226" s="29" t="s">
        <v>9</v>
      </c>
      <c r="C226" s="9">
        <f>C227</f>
        <v>10215</v>
      </c>
    </row>
    <row r="227" spans="1:3" s="23" customFormat="1" ht="25.5" customHeight="1">
      <c r="A227" s="59" t="s">
        <v>415</v>
      </c>
      <c r="B227" s="10" t="s">
        <v>192</v>
      </c>
      <c r="C227" s="45">
        <v>10215</v>
      </c>
    </row>
    <row r="228" spans="1:3" s="36" customFormat="1" ht="25.5" customHeight="1">
      <c r="A228" s="61">
        <v>6.4</v>
      </c>
      <c r="B228" s="46" t="s">
        <v>193</v>
      </c>
      <c r="C228" s="47">
        <f>C229</f>
        <v>0</v>
      </c>
    </row>
    <row r="229" spans="1:3" s="36" customFormat="1" ht="25.5" customHeight="1">
      <c r="A229" s="62" t="s">
        <v>416</v>
      </c>
      <c r="B229" s="29" t="s">
        <v>52</v>
      </c>
      <c r="C229" s="9">
        <f>SUM(C230)</f>
        <v>0</v>
      </c>
    </row>
    <row r="230" spans="1:3" s="23" customFormat="1" ht="25.5" customHeight="1">
      <c r="A230" s="59" t="s">
        <v>417</v>
      </c>
      <c r="B230" s="10" t="s">
        <v>53</v>
      </c>
      <c r="C230" s="45">
        <v>0</v>
      </c>
    </row>
    <row r="231" spans="1:3" s="48" customFormat="1" ht="25.5" customHeight="1">
      <c r="A231" s="58">
        <v>7</v>
      </c>
      <c r="B231" s="30" t="s">
        <v>194</v>
      </c>
      <c r="C231" s="31">
        <f>C232+C233+C235+C237+C239</f>
        <v>0</v>
      </c>
    </row>
    <row r="232" spans="1:3" s="48" customFormat="1" ht="36.75" customHeight="1">
      <c r="A232" s="62">
        <v>7.1</v>
      </c>
      <c r="B232" s="49" t="s">
        <v>195</v>
      </c>
      <c r="C232" s="9">
        <v>0</v>
      </c>
    </row>
    <row r="233" spans="1:3" s="48" customFormat="1" ht="36.75" customHeight="1">
      <c r="A233" s="62">
        <v>7.2</v>
      </c>
      <c r="B233" s="49" t="s">
        <v>196</v>
      </c>
      <c r="C233" s="9">
        <f>SUM(C234)</f>
        <v>0</v>
      </c>
    </row>
    <row r="234" spans="1:3" s="23" customFormat="1" ht="29.25" customHeight="1">
      <c r="A234" s="59" t="s">
        <v>482</v>
      </c>
      <c r="B234" s="10" t="s">
        <v>197</v>
      </c>
      <c r="C234" s="45">
        <v>0</v>
      </c>
    </row>
    <row r="235" spans="1:3" s="48" customFormat="1" ht="36.75" customHeight="1">
      <c r="A235" s="62">
        <v>7.3</v>
      </c>
      <c r="B235" s="49" t="s">
        <v>198</v>
      </c>
      <c r="C235" s="9">
        <f>SUM(C236)</f>
        <v>0</v>
      </c>
    </row>
    <row r="236" spans="1:3" s="23" customFormat="1" ht="25.5" customHeight="1">
      <c r="A236" s="59" t="s">
        <v>418</v>
      </c>
      <c r="B236" s="10" t="s">
        <v>454</v>
      </c>
      <c r="C236" s="45">
        <v>0</v>
      </c>
    </row>
    <row r="237" spans="1:3" s="50" customFormat="1" ht="38.25" customHeight="1">
      <c r="A237" s="62">
        <v>7.4</v>
      </c>
      <c r="B237" s="49" t="s">
        <v>199</v>
      </c>
      <c r="C237" s="9">
        <f>SUM(C238)</f>
        <v>0</v>
      </c>
    </row>
    <row r="238" spans="1:3" s="23" customFormat="1" ht="25.5" customHeight="1">
      <c r="A238" s="59" t="s">
        <v>481</v>
      </c>
      <c r="B238" s="10" t="s">
        <v>200</v>
      </c>
      <c r="C238" s="45">
        <v>0</v>
      </c>
    </row>
    <row r="239" spans="1:3" s="36" customFormat="1" ht="65.25" customHeight="1">
      <c r="A239" s="62">
        <v>7.9</v>
      </c>
      <c r="B239" s="49" t="s">
        <v>201</v>
      </c>
      <c r="C239" s="9">
        <f>SUM(C240:C241)</f>
        <v>0</v>
      </c>
    </row>
    <row r="240" spans="1:3" s="23" customFormat="1" ht="39" customHeight="1">
      <c r="A240" s="59" t="s">
        <v>419</v>
      </c>
      <c r="B240" s="51" t="s">
        <v>202</v>
      </c>
      <c r="C240" s="45">
        <v>0</v>
      </c>
    </row>
    <row r="241" spans="1:3" s="23" customFormat="1" ht="39" customHeight="1">
      <c r="A241" s="59" t="s">
        <v>420</v>
      </c>
      <c r="B241" s="51" t="s">
        <v>203</v>
      </c>
      <c r="C241" s="45">
        <v>0</v>
      </c>
    </row>
    <row r="242" spans="1:3" s="36" customFormat="1" ht="25.5" customHeight="1">
      <c r="A242" s="58">
        <v>8</v>
      </c>
      <c r="B242" s="30" t="s">
        <v>10</v>
      </c>
      <c r="C242" s="31">
        <f>C243+C247+C253</f>
        <v>27697978</v>
      </c>
    </row>
    <row r="243" spans="1:3" s="36" customFormat="1" ht="25.5" customHeight="1">
      <c r="A243" s="61">
        <v>8.1</v>
      </c>
      <c r="B243" s="35" t="s">
        <v>204</v>
      </c>
      <c r="C243" s="8">
        <f>C244</f>
        <v>23397145</v>
      </c>
    </row>
    <row r="244" spans="1:3" s="36" customFormat="1" ht="25.5" customHeight="1">
      <c r="A244" s="62" t="s">
        <v>421</v>
      </c>
      <c r="B244" s="52" t="s">
        <v>11</v>
      </c>
      <c r="C244" s="9">
        <f>SUM(C245:C246)</f>
        <v>23397145</v>
      </c>
    </row>
    <row r="245" spans="1:3" s="23" customFormat="1" ht="25.5" customHeight="1">
      <c r="A245" s="59" t="s">
        <v>422</v>
      </c>
      <c r="B245" s="42" t="s">
        <v>205</v>
      </c>
      <c r="C245" s="45">
        <v>23389983</v>
      </c>
    </row>
    <row r="246" spans="1:3" s="23" customFormat="1" ht="25.5" customHeight="1">
      <c r="A246" s="59" t="s">
        <v>423</v>
      </c>
      <c r="B246" s="42" t="s">
        <v>206</v>
      </c>
      <c r="C246" s="45">
        <v>7162</v>
      </c>
    </row>
    <row r="247" spans="1:3" s="36" customFormat="1" ht="25.5" customHeight="1">
      <c r="A247" s="61">
        <v>8.2</v>
      </c>
      <c r="B247" s="35" t="s">
        <v>207</v>
      </c>
      <c r="C247" s="8">
        <f>C248</f>
        <v>4300833</v>
      </c>
    </row>
    <row r="248" spans="1:3" s="36" customFormat="1" ht="25.5" customHeight="1">
      <c r="A248" s="62" t="s">
        <v>424</v>
      </c>
      <c r="B248" s="29" t="s">
        <v>208</v>
      </c>
      <c r="C248" s="9">
        <f>SUM(C249:C252)</f>
        <v>4300833</v>
      </c>
    </row>
    <row r="249" spans="1:3" s="23" customFormat="1" ht="25.5" customHeight="1">
      <c r="A249" s="59" t="s">
        <v>425</v>
      </c>
      <c r="B249" s="42" t="s">
        <v>209</v>
      </c>
      <c r="C249" s="45">
        <v>2633274</v>
      </c>
    </row>
    <row r="250" spans="1:3" s="23" customFormat="1" ht="25.5" customHeight="1">
      <c r="A250" s="59" t="s">
        <v>426</v>
      </c>
      <c r="B250" s="42" t="s">
        <v>210</v>
      </c>
      <c r="C250" s="45">
        <v>0</v>
      </c>
    </row>
    <row r="251" spans="1:3" s="23" customFormat="1" ht="25.5" customHeight="1">
      <c r="A251" s="59" t="s">
        <v>427</v>
      </c>
      <c r="B251" s="42" t="s">
        <v>211</v>
      </c>
      <c r="C251" s="45">
        <v>1667559</v>
      </c>
    </row>
    <row r="252" spans="1:3" s="23" customFormat="1" ht="25.5" customHeight="1">
      <c r="A252" s="59" t="s">
        <v>428</v>
      </c>
      <c r="B252" s="42" t="s">
        <v>212</v>
      </c>
      <c r="C252" s="45">
        <v>0</v>
      </c>
    </row>
    <row r="253" spans="1:3" s="36" customFormat="1" ht="25.5" customHeight="1">
      <c r="A253" s="61">
        <v>8.3</v>
      </c>
      <c r="B253" s="35" t="s">
        <v>213</v>
      </c>
      <c r="C253" s="8">
        <f>C254</f>
        <v>0</v>
      </c>
    </row>
    <row r="254" spans="1:3" s="36" customFormat="1" ht="25.5" customHeight="1">
      <c r="A254" s="62" t="s">
        <v>429</v>
      </c>
      <c r="B254" s="52" t="s">
        <v>12</v>
      </c>
      <c r="C254" s="9">
        <f>SUM(C255:C257)</f>
        <v>0</v>
      </c>
    </row>
    <row r="255" spans="1:3" s="23" customFormat="1" ht="25.5" customHeight="1">
      <c r="A255" s="59" t="s">
        <v>430</v>
      </c>
      <c r="B255" s="42" t="s">
        <v>214</v>
      </c>
      <c r="C255" s="45">
        <v>0</v>
      </c>
    </row>
    <row r="256" spans="1:3" s="23" customFormat="1" ht="25.5" customHeight="1">
      <c r="A256" s="59" t="s">
        <v>431</v>
      </c>
      <c r="B256" s="42" t="s">
        <v>215</v>
      </c>
      <c r="C256" s="45">
        <v>0</v>
      </c>
    </row>
    <row r="257" spans="1:3" s="23" customFormat="1" ht="25.5" customHeight="1">
      <c r="A257" s="59" t="s">
        <v>432</v>
      </c>
      <c r="B257" s="42" t="s">
        <v>243</v>
      </c>
      <c r="C257" s="45">
        <v>0</v>
      </c>
    </row>
    <row r="258" spans="1:3" s="50" customFormat="1" ht="35.25" customHeight="1">
      <c r="A258" s="58">
        <v>9</v>
      </c>
      <c r="B258" s="53" t="s">
        <v>216</v>
      </c>
      <c r="C258" s="31">
        <f>C259+C262+C263+C268+C272+C273</f>
        <v>0</v>
      </c>
    </row>
    <row r="259" spans="1:3" s="50" customFormat="1" ht="33.75" customHeight="1">
      <c r="A259" s="61">
        <v>9.1</v>
      </c>
      <c r="B259" s="35" t="s">
        <v>217</v>
      </c>
      <c r="C259" s="8">
        <f>C260</f>
        <v>0</v>
      </c>
    </row>
    <row r="260" spans="1:3" s="36" customFormat="1" ht="25.5" customHeight="1">
      <c r="A260" s="62" t="s">
        <v>433</v>
      </c>
      <c r="B260" s="52" t="s">
        <v>218</v>
      </c>
      <c r="C260" s="9">
        <f>SUM(C261)</f>
        <v>0</v>
      </c>
    </row>
    <row r="261" spans="1:3" s="23" customFormat="1" ht="25.5" customHeight="1">
      <c r="A261" s="59" t="s">
        <v>434</v>
      </c>
      <c r="B261" s="42" t="s">
        <v>218</v>
      </c>
      <c r="C261" s="45">
        <v>0</v>
      </c>
    </row>
    <row r="262" spans="1:3" s="50" customFormat="1" ht="25.5" customHeight="1">
      <c r="A262" s="61">
        <v>9.2</v>
      </c>
      <c r="B262" s="35" t="s">
        <v>219</v>
      </c>
      <c r="C262" s="8">
        <v>0</v>
      </c>
    </row>
    <row r="263" spans="1:3" s="50" customFormat="1" ht="25.5" customHeight="1">
      <c r="A263" s="61">
        <v>9.3</v>
      </c>
      <c r="B263" s="35" t="s">
        <v>220</v>
      </c>
      <c r="C263" s="8">
        <f>C264+C266</f>
        <v>0</v>
      </c>
    </row>
    <row r="264" spans="1:3" s="36" customFormat="1" ht="25.5" customHeight="1">
      <c r="A264" s="62" t="s">
        <v>435</v>
      </c>
      <c r="B264" s="52" t="s">
        <v>221</v>
      </c>
      <c r="C264" s="9">
        <f>SUM(C265)</f>
        <v>0</v>
      </c>
    </row>
    <row r="265" spans="1:3" s="23" customFormat="1" ht="25.5" customHeight="1">
      <c r="A265" s="59" t="s">
        <v>436</v>
      </c>
      <c r="B265" s="42" t="s">
        <v>221</v>
      </c>
      <c r="C265" s="45">
        <v>0</v>
      </c>
    </row>
    <row r="266" spans="1:3" s="36" customFormat="1" ht="25.5" customHeight="1">
      <c r="A266" s="62" t="s">
        <v>437</v>
      </c>
      <c r="B266" s="52" t="s">
        <v>222</v>
      </c>
      <c r="C266" s="39">
        <f>SUM(C267)</f>
        <v>0</v>
      </c>
    </row>
    <row r="267" spans="1:3" s="23" customFormat="1" ht="25.5" customHeight="1">
      <c r="A267" s="59" t="s">
        <v>438</v>
      </c>
      <c r="B267" s="42" t="s">
        <v>222</v>
      </c>
      <c r="C267" s="45">
        <v>0</v>
      </c>
    </row>
    <row r="268" spans="1:3" s="50" customFormat="1" ht="25.5" customHeight="1">
      <c r="A268" s="61">
        <v>9.4</v>
      </c>
      <c r="B268" s="35" t="s">
        <v>223</v>
      </c>
      <c r="C268" s="8">
        <f>C269</f>
        <v>0</v>
      </c>
    </row>
    <row r="269" spans="1:3" s="36" customFormat="1" ht="25.5" customHeight="1">
      <c r="A269" s="62" t="s">
        <v>439</v>
      </c>
      <c r="B269" s="29" t="s">
        <v>14</v>
      </c>
      <c r="C269" s="9">
        <f>SUM(C270:C271)</f>
        <v>0</v>
      </c>
    </row>
    <row r="270" spans="1:3" s="23" customFormat="1" ht="25.5" customHeight="1">
      <c r="A270" s="59" t="s">
        <v>440</v>
      </c>
      <c r="B270" s="42" t="s">
        <v>224</v>
      </c>
      <c r="C270" s="45">
        <v>0</v>
      </c>
    </row>
    <row r="271" spans="1:3" s="23" customFormat="1" ht="25.5" customHeight="1">
      <c r="A271" s="59" t="s">
        <v>441</v>
      </c>
      <c r="B271" s="42" t="s">
        <v>225</v>
      </c>
      <c r="C271" s="45">
        <v>0</v>
      </c>
    </row>
    <row r="272" spans="1:3" s="50" customFormat="1" ht="25.5" customHeight="1">
      <c r="A272" s="61">
        <v>9.5</v>
      </c>
      <c r="B272" s="35" t="s">
        <v>226</v>
      </c>
      <c r="C272" s="8">
        <v>0</v>
      </c>
    </row>
    <row r="273" spans="1:3" s="50" customFormat="1" ht="38.25" customHeight="1">
      <c r="A273" s="61">
        <v>9.6</v>
      </c>
      <c r="B273" s="35" t="s">
        <v>227</v>
      </c>
      <c r="C273" s="8">
        <f>C274</f>
        <v>0</v>
      </c>
    </row>
    <row r="274" spans="1:3" s="50" customFormat="1" ht="25.5" customHeight="1">
      <c r="A274" s="62" t="s">
        <v>442</v>
      </c>
      <c r="B274" s="52" t="s">
        <v>228</v>
      </c>
      <c r="C274" s="54">
        <f>SUM(C275:C277)</f>
        <v>0</v>
      </c>
    </row>
    <row r="275" spans="1:3" s="55" customFormat="1" ht="25.5" customHeight="1">
      <c r="A275" s="59" t="s">
        <v>443</v>
      </c>
      <c r="B275" s="42" t="s">
        <v>229</v>
      </c>
      <c r="C275" s="45">
        <v>0</v>
      </c>
    </row>
    <row r="276" spans="1:3" s="55" customFormat="1" ht="25.5" customHeight="1">
      <c r="A276" s="59" t="s">
        <v>444</v>
      </c>
      <c r="B276" s="42" t="s">
        <v>230</v>
      </c>
      <c r="C276" s="45">
        <v>0</v>
      </c>
    </row>
    <row r="277" spans="1:3" s="55" customFormat="1" ht="25.5" customHeight="1">
      <c r="A277" s="59" t="s">
        <v>445</v>
      </c>
      <c r="B277" s="42" t="s">
        <v>77</v>
      </c>
      <c r="C277" s="45">
        <v>0</v>
      </c>
    </row>
    <row r="278" spans="1:3" s="50" customFormat="1" ht="25.5" customHeight="1">
      <c r="A278" s="58">
        <v>10</v>
      </c>
      <c r="B278" s="30" t="s">
        <v>231</v>
      </c>
      <c r="C278" s="31">
        <f>C279+C282+C284</f>
        <v>0</v>
      </c>
    </row>
    <row r="279" spans="1:3" s="50" customFormat="1" ht="25.5" customHeight="1">
      <c r="A279" s="62">
        <v>10.1</v>
      </c>
      <c r="B279" s="29" t="s">
        <v>232</v>
      </c>
      <c r="C279" s="9">
        <f>SUM(C280:C281)</f>
        <v>0</v>
      </c>
    </row>
    <row r="280" spans="1:3" s="56" customFormat="1" ht="25.5" customHeight="1">
      <c r="A280" s="59" t="s">
        <v>446</v>
      </c>
      <c r="B280" s="42" t="s">
        <v>232</v>
      </c>
      <c r="C280" s="45">
        <v>0</v>
      </c>
    </row>
    <row r="281" spans="1:3" s="56" customFormat="1" ht="25.5" customHeight="1">
      <c r="A281" s="59" t="s">
        <v>447</v>
      </c>
      <c r="B281" s="42" t="s">
        <v>233</v>
      </c>
      <c r="C281" s="45">
        <v>0</v>
      </c>
    </row>
    <row r="282" spans="1:3" s="50" customFormat="1" ht="25.5" customHeight="1">
      <c r="A282" s="62">
        <v>10.2</v>
      </c>
      <c r="B282" s="29" t="s">
        <v>234</v>
      </c>
      <c r="C282" s="9">
        <f>SUM(C283)</f>
        <v>0</v>
      </c>
    </row>
    <row r="283" spans="1:3" s="56" customFormat="1" ht="25.5" customHeight="1">
      <c r="A283" s="59" t="s">
        <v>448</v>
      </c>
      <c r="B283" s="42" t="s">
        <v>234</v>
      </c>
      <c r="C283" s="45">
        <v>0</v>
      </c>
    </row>
    <row r="284" spans="1:3" s="50" customFormat="1" ht="25.5" customHeight="1">
      <c r="A284" s="62">
        <v>10.3</v>
      </c>
      <c r="B284" s="29" t="s">
        <v>235</v>
      </c>
      <c r="C284" s="9">
        <f>SUM(C285)</f>
        <v>0</v>
      </c>
    </row>
    <row r="285" spans="1:3" s="56" customFormat="1" ht="25.5" customHeight="1">
      <c r="A285" s="59" t="s">
        <v>449</v>
      </c>
      <c r="B285" s="42" t="s">
        <v>235</v>
      </c>
      <c r="C285" s="45">
        <v>0</v>
      </c>
    </row>
    <row r="286" spans="1:3" s="50" customFormat="1" ht="25.5" customHeight="1">
      <c r="A286" s="58">
        <v>11</v>
      </c>
      <c r="B286" s="30" t="s">
        <v>13</v>
      </c>
      <c r="C286" s="31">
        <f>C287</f>
        <v>0</v>
      </c>
    </row>
    <row r="287" spans="1:3" s="50" customFormat="1" ht="25.5" customHeight="1">
      <c r="A287" s="61">
        <v>11.1</v>
      </c>
      <c r="B287" s="35" t="s">
        <v>236</v>
      </c>
      <c r="C287" s="8">
        <f>C288</f>
        <v>0</v>
      </c>
    </row>
    <row r="288" spans="1:3" s="36" customFormat="1" ht="25.5" customHeight="1">
      <c r="A288" s="62" t="s">
        <v>450</v>
      </c>
      <c r="B288" s="29" t="s">
        <v>237</v>
      </c>
      <c r="C288" s="9">
        <f>SUM(C289:C291)</f>
        <v>0</v>
      </c>
    </row>
    <row r="289" spans="1:3" s="23" customFormat="1" ht="25.5" customHeight="1">
      <c r="A289" s="59" t="s">
        <v>451</v>
      </c>
      <c r="B289" s="42" t="s">
        <v>238</v>
      </c>
      <c r="C289" s="45">
        <v>0</v>
      </c>
    </row>
    <row r="290" spans="1:3" s="23" customFormat="1" ht="25.5" customHeight="1">
      <c r="A290" s="59" t="s">
        <v>452</v>
      </c>
      <c r="B290" s="42" t="s">
        <v>239</v>
      </c>
      <c r="C290" s="45">
        <v>0</v>
      </c>
    </row>
    <row r="291" spans="1:3" s="23" customFormat="1" ht="25.5" customHeight="1">
      <c r="A291" s="59" t="s">
        <v>453</v>
      </c>
      <c r="B291" s="42" t="s">
        <v>240</v>
      </c>
      <c r="C291" s="45">
        <v>0</v>
      </c>
    </row>
    <row r="292" spans="1:3" s="50" customFormat="1" ht="25.5" customHeight="1">
      <c r="A292" s="58">
        <v>12</v>
      </c>
      <c r="B292" s="30" t="s">
        <v>241</v>
      </c>
      <c r="C292" s="31">
        <v>0</v>
      </c>
    </row>
    <row r="293" spans="1:3" s="57" customFormat="1" ht="26.25" customHeight="1" thickBot="1">
      <c r="A293" s="66" t="s">
        <v>242</v>
      </c>
      <c r="B293" s="67"/>
      <c r="C293" s="60">
        <f>C5+C47+C53+C57+C179+C208+C231+C242+C258+C278+C286+C292</f>
        <v>30599306</v>
      </c>
    </row>
    <row r="294" spans="1:3" s="16" customFormat="1" ht="36.75" customHeight="1" hidden="1">
      <c r="A294" s="13"/>
      <c r="B294" s="14"/>
      <c r="C294" s="15"/>
    </row>
    <row r="295" ht="36.75" customHeight="1" hidden="1"/>
    <row r="296" ht="36.75" customHeight="1" hidden="1"/>
    <row r="297" ht="36.75" customHeight="1" hidden="1"/>
    <row r="298" ht="36.75" customHeight="1" hidden="1"/>
    <row r="299" ht="36.75" customHeight="1" hidden="1"/>
    <row r="300" ht="36.75" customHeight="1" hidden="1"/>
    <row r="301" ht="36.75" customHeight="1" hidden="1"/>
    <row r="302" ht="36.75" customHeight="1" hidden="1"/>
    <row r="303" ht="36.75" customHeight="1" hidden="1"/>
    <row r="304" ht="36.75" customHeight="1" hidden="1"/>
    <row r="305" ht="36.75" customHeight="1" hidden="1"/>
    <row r="306" ht="36.75" customHeight="1" hidden="1"/>
    <row r="307" ht="36.75" customHeight="1" hidden="1"/>
    <row r="308" ht="36.75" customHeight="1" hidden="1"/>
    <row r="309" ht="36.75" customHeight="1" hidden="1"/>
    <row r="310" ht="36.75" customHeight="1" hidden="1"/>
    <row r="311" ht="36.75" customHeight="1" hidden="1"/>
    <row r="312" ht="36.75" customHeight="1" hidden="1"/>
    <row r="313" ht="36.75" customHeight="1" hidden="1"/>
    <row r="314" ht="36.75" customHeight="1" hidden="1"/>
    <row r="315" ht="36.75" customHeight="1" hidden="1"/>
    <row r="316" ht="36.75" customHeight="1" hidden="1"/>
    <row r="317" ht="36.75" customHeight="1" hidden="1"/>
    <row r="318" ht="36.75" customHeight="1" hidden="1"/>
    <row r="319" ht="36.75" customHeight="1" hidden="1"/>
    <row r="320" ht="36.75" customHeight="1" hidden="1"/>
    <row r="321" ht="36.75" customHeight="1" hidden="1"/>
    <row r="322" ht="36.75" customHeight="1" hidden="1"/>
    <row r="323" ht="36.75" customHeight="1" hidden="1"/>
    <row r="324" ht="36.75" customHeight="1" hidden="1"/>
    <row r="325" ht="36.75" customHeight="1" hidden="1"/>
    <row r="326" ht="36.75" customHeight="1" hidden="1"/>
    <row r="327" ht="36.75" customHeight="1" hidden="1"/>
    <row r="328" ht="36.75" customHeight="1" hidden="1"/>
    <row r="329" ht="36.75" customHeight="1" hidden="1"/>
    <row r="330" ht="36.75" customHeight="1" hidden="1"/>
    <row r="331" ht="36.75" customHeight="1" hidden="1"/>
    <row r="332" ht="36.75" customHeight="1" hidden="1"/>
    <row r="333" ht="36.75" customHeight="1" hidden="1"/>
    <row r="334" ht="36.75" customHeight="1" hidden="1"/>
    <row r="335" ht="36.75" customHeight="1" hidden="1"/>
    <row r="336" ht="36.75" customHeight="1" hidden="1"/>
    <row r="337" ht="36.75" customHeight="1" hidden="1"/>
    <row r="338" ht="36.75" customHeight="1" hidden="1"/>
    <row r="339" ht="36.75" customHeight="1" hidden="1"/>
    <row r="340" ht="36.75" customHeight="1" hidden="1"/>
    <row r="341" ht="36.75" customHeight="1" hidden="1"/>
    <row r="342" ht="36.75" customHeight="1" hidden="1"/>
    <row r="343" ht="36.75" customHeight="1" hidden="1"/>
    <row r="344" ht="36.75" customHeight="1" hidden="1"/>
    <row r="345" ht="36.75" customHeight="1" hidden="1"/>
    <row r="346" ht="36.75" customHeight="1" hidden="1"/>
    <row r="347" ht="36.75" customHeight="1" hidden="1"/>
    <row r="348" ht="36.75" customHeight="1" hidden="1"/>
    <row r="349" ht="36.75" customHeight="1" hidden="1"/>
    <row r="350" ht="36.75" customHeight="1" hidden="1"/>
    <row r="351" ht="36.75" customHeight="1" hidden="1"/>
    <row r="352" ht="36.75" customHeight="1" hidden="1"/>
    <row r="353" ht="36.75" customHeight="1" hidden="1"/>
    <row r="354" ht="36.75" customHeight="1" hidden="1"/>
    <row r="355" ht="36.75" customHeight="1" hidden="1"/>
    <row r="356" ht="36.75" customHeight="1" hidden="1"/>
    <row r="357" ht="36.75" customHeight="1" hidden="1"/>
    <row r="358" ht="36.75" customHeight="1" hidden="1"/>
    <row r="359" ht="36.75" customHeight="1" hidden="1"/>
    <row r="360" ht="36.75" customHeight="1" hidden="1"/>
    <row r="361" ht="36.75" customHeight="1" hidden="1"/>
    <row r="362" ht="36.75" customHeight="1" hidden="1"/>
    <row r="363" ht="36.75" customHeight="1" hidden="1"/>
    <row r="364" ht="36.75" customHeight="1" hidden="1"/>
    <row r="365" ht="36.75" customHeight="1" hidden="1"/>
    <row r="366" ht="36.75" customHeight="1" hidden="1"/>
    <row r="367" ht="36.75" customHeight="1" hidden="1"/>
    <row r="368" ht="36.75" customHeight="1" hidden="1"/>
    <row r="369" ht="36.75" customHeight="1" hidden="1"/>
    <row r="370" ht="36.75" customHeight="1" hidden="1"/>
    <row r="371" ht="36.75" customHeight="1" hidden="1"/>
    <row r="372" ht="36.75" customHeight="1" hidden="1"/>
    <row r="373" ht="36.75" customHeight="1" hidden="1"/>
    <row r="374" ht="36.75" customHeight="1" hidden="1"/>
    <row r="375" ht="36.75" customHeight="1" hidden="1"/>
    <row r="376" ht="36.75" customHeight="1" hidden="1"/>
    <row r="377" ht="36.75" customHeight="1" hidden="1"/>
    <row r="378" ht="36.75" customHeight="1" hidden="1"/>
    <row r="379" ht="36.75" customHeight="1" hidden="1"/>
    <row r="380" ht="36.75" customHeight="1" hidden="1"/>
    <row r="381" ht="36.75" customHeight="1" hidden="1"/>
    <row r="382" ht="36.75" customHeight="1" hidden="1"/>
    <row r="383" ht="36.75" customHeight="1" hidden="1"/>
    <row r="384" ht="36.75" customHeight="1" hidden="1"/>
    <row r="385" ht="36.75" customHeight="1" hidden="1"/>
    <row r="386" ht="36.75" customHeight="1" hidden="1"/>
    <row r="387" ht="36.75" customHeight="1" hidden="1"/>
    <row r="388" ht="36.75" customHeight="1" hidden="1"/>
    <row r="389" ht="36.75" customHeight="1" hidden="1"/>
    <row r="390" ht="36.75" customHeight="1" hidden="1"/>
    <row r="391" ht="36.75" customHeight="1" hidden="1"/>
    <row r="392" ht="36.75" customHeight="1" hidden="1"/>
    <row r="393" ht="36.75" customHeight="1" hidden="1"/>
    <row r="394" ht="36.75" customHeight="1" hidden="1"/>
    <row r="395" ht="36.75" customHeight="1" hidden="1"/>
    <row r="396" ht="36.75" customHeight="1" hidden="1"/>
    <row r="397" ht="36.75" customHeight="1" hidden="1"/>
    <row r="398" ht="36.75" customHeight="1" hidden="1"/>
    <row r="399" ht="36.75" customHeight="1" hidden="1"/>
    <row r="400" ht="36.75" customHeight="1" hidden="1"/>
    <row r="401" ht="36.75" customHeight="1" hidden="1"/>
    <row r="402" ht="36.75" customHeight="1" hidden="1"/>
    <row r="403" ht="36.75" customHeight="1" hidden="1"/>
    <row r="404" ht="36.75" customHeight="1" hidden="1"/>
    <row r="405" ht="36.75" customHeight="1" hidden="1"/>
    <row r="406" ht="36.75" customHeight="1" hidden="1"/>
    <row r="407" ht="36.75" customHeight="1" hidden="1"/>
    <row r="408" ht="36.75" customHeight="1" hidden="1"/>
    <row r="409" ht="36.75" customHeight="1" hidden="1"/>
    <row r="410" ht="36.75" customHeight="1" hidden="1"/>
    <row r="411" ht="36.75" customHeight="1" hidden="1"/>
    <row r="412" ht="36.75" customHeight="1" hidden="1"/>
    <row r="413" ht="36.75" customHeight="1" hidden="1"/>
    <row r="414" ht="36.75" customHeight="1" hidden="1"/>
    <row r="415" ht="36.75" customHeight="1" hidden="1"/>
    <row r="416" ht="36.75" customHeight="1" hidden="1"/>
    <row r="417" ht="36.75" customHeight="1" hidden="1"/>
    <row r="418" ht="36.75" customHeight="1" hidden="1"/>
    <row r="419" ht="36.75" customHeight="1" hidden="1"/>
    <row r="420" ht="36.75" customHeight="1" hidden="1"/>
    <row r="421" ht="36.75" customHeight="1" hidden="1"/>
    <row r="422" ht="36.75" customHeight="1" hidden="1"/>
    <row r="423" ht="36.75" customHeight="1" hidden="1"/>
    <row r="424" ht="36.75" customHeight="1" hidden="1"/>
    <row r="425" ht="36.75" customHeight="1" hidden="1"/>
    <row r="426" ht="36.75" customHeight="1" hidden="1"/>
    <row r="427" ht="36.75" customHeight="1" hidden="1"/>
    <row r="428" ht="36.75" customHeight="1" hidden="1"/>
    <row r="429" ht="36.75" customHeight="1" hidden="1"/>
    <row r="430" ht="36.75" customHeight="1" hidden="1"/>
    <row r="431" ht="36.75" customHeight="1" hidden="1"/>
    <row r="432" ht="36.75" customHeight="1" hidden="1"/>
    <row r="433" ht="36.75" customHeight="1" hidden="1"/>
    <row r="434" ht="36.75" customHeight="1" hidden="1"/>
    <row r="435" ht="36.75" customHeight="1" hidden="1"/>
    <row r="436" ht="36.75" customHeight="1" hidden="1"/>
    <row r="437" ht="36.75" customHeight="1" hidden="1"/>
    <row r="438" ht="36.75" customHeight="1" hidden="1"/>
    <row r="439" ht="36.75" customHeight="1" hidden="1"/>
    <row r="440" ht="36.75" customHeight="1" hidden="1"/>
    <row r="441" ht="36.75" customHeight="1" hidden="1"/>
    <row r="442" ht="36.75" customHeight="1" hidden="1"/>
    <row r="443" ht="36.75" customHeight="1" hidden="1"/>
    <row r="444" ht="36.75" customHeight="1" hidden="1"/>
    <row r="445" ht="36.75" customHeight="1" hidden="1"/>
    <row r="446" ht="36.75" customHeight="1" hidden="1"/>
    <row r="447" ht="36.75" customHeight="1" hidden="1"/>
    <row r="448" ht="36.75" customHeight="1" hidden="1"/>
    <row r="449" ht="36.75" customHeight="1" hidden="1"/>
    <row r="450" ht="36.75" customHeight="1" hidden="1"/>
    <row r="451" ht="36.75" customHeight="1" hidden="1"/>
    <row r="452" ht="36.75" customHeight="1" hidden="1"/>
    <row r="453" ht="36.75" customHeight="1" hidden="1"/>
    <row r="454" ht="36.75" customHeight="1" hidden="1"/>
    <row r="455" ht="36.75" customHeight="1" hidden="1"/>
    <row r="456" ht="36.75" customHeight="1" hidden="1"/>
    <row r="457" ht="36.75" customHeight="1" hidden="1"/>
    <row r="458" ht="36.75" customHeight="1" hidden="1"/>
    <row r="459" ht="36.75" customHeight="1" hidden="1"/>
    <row r="460" ht="36.75" customHeight="1" hidden="1"/>
    <row r="461" ht="36.75" customHeight="1" hidden="1"/>
    <row r="462" ht="36.75" customHeight="1" hidden="1"/>
    <row r="463" ht="36.75" customHeight="1" hidden="1"/>
    <row r="464" ht="36.75" customHeight="1" hidden="1"/>
    <row r="465" ht="36.75" customHeight="1" hidden="1"/>
    <row r="466" ht="36.75" customHeight="1" hidden="1"/>
    <row r="467" ht="36.75" customHeight="1" hidden="1"/>
    <row r="468" ht="36.75" customHeight="1" hidden="1"/>
    <row r="469" ht="36.75" customHeight="1" hidden="1"/>
    <row r="470" ht="36.75" customHeight="1" hidden="1"/>
    <row r="471" ht="36.75" customHeight="1" hidden="1"/>
    <row r="472" ht="36.75" customHeight="1" hidden="1"/>
    <row r="473" ht="36.75" customHeight="1" hidden="1"/>
    <row r="474" ht="36.75" customHeight="1" hidden="1"/>
    <row r="475" ht="36.75" customHeight="1" hidden="1"/>
    <row r="476" ht="36.75" customHeight="1" hidden="1"/>
    <row r="477" ht="36.75" customHeight="1" hidden="1"/>
    <row r="478" ht="36.75" customHeight="1" hidden="1"/>
    <row r="479" ht="36.75" customHeight="1" hidden="1"/>
    <row r="480" ht="36.75" customHeight="1" hidden="1"/>
    <row r="481" ht="36.75" customHeight="1" hidden="1"/>
    <row r="482" ht="36.75" customHeight="1" hidden="1"/>
    <row r="483" ht="36.75" customHeight="1" hidden="1"/>
    <row r="484" ht="36.75" customHeight="1" hidden="1"/>
    <row r="485" ht="36.75" customHeight="1" hidden="1"/>
    <row r="486" ht="36.75" customHeight="1" hidden="1"/>
    <row r="487" ht="36.75" customHeight="1" hidden="1"/>
    <row r="488" ht="36.75" customHeight="1" hidden="1"/>
    <row r="489" ht="36.75" customHeight="1" hidden="1"/>
    <row r="490" ht="36.75" customHeight="1" hidden="1"/>
    <row r="491" ht="36.75" customHeight="1" hidden="1"/>
    <row r="492" ht="36.75" customHeight="1" hidden="1"/>
    <row r="493" ht="36.75" customHeight="1" hidden="1"/>
    <row r="494" ht="36.75" customHeight="1" hidden="1"/>
    <row r="495" ht="36.75" customHeight="1" hidden="1"/>
    <row r="496" ht="36.75" customHeight="1" hidden="1"/>
    <row r="497" ht="36.75" customHeight="1" hidden="1"/>
    <row r="498" ht="36.75" customHeight="1" hidden="1"/>
    <row r="499" ht="36.75" customHeight="1" hidden="1"/>
    <row r="500" ht="36.75" customHeight="1" hidden="1"/>
    <row r="501" ht="36.75" customHeight="1" hidden="1"/>
    <row r="502" ht="36.75" customHeight="1" hidden="1"/>
    <row r="503" ht="36.75" customHeight="1" hidden="1"/>
    <row r="504" ht="36.75" customHeight="1" hidden="1"/>
    <row r="505" ht="36.75" customHeight="1" hidden="1"/>
    <row r="506" ht="36.75" customHeight="1" hidden="1"/>
    <row r="507" ht="36.75" customHeight="1" hidden="1"/>
    <row r="508" ht="36.75" customHeight="1" hidden="1"/>
    <row r="509" ht="36.75" customHeight="1" hidden="1"/>
    <row r="510" ht="36.75" customHeight="1" hidden="1"/>
    <row r="511" ht="36.75" customHeight="1" hidden="1"/>
    <row r="512" ht="36.75" customHeight="1" hidden="1"/>
    <row r="513" ht="36.75" customHeight="1" hidden="1"/>
    <row r="514" ht="36.75" customHeight="1" hidden="1"/>
    <row r="515" ht="36.75" customHeight="1" hidden="1"/>
    <row r="516" ht="36.75" customHeight="1" hidden="1"/>
    <row r="517" ht="36.75" customHeight="1" hidden="1"/>
    <row r="518" ht="36.75" customHeight="1" hidden="1"/>
    <row r="519" ht="36.75" customHeight="1" hidden="1"/>
    <row r="520" ht="36.75" customHeight="1" hidden="1"/>
    <row r="521" ht="36.75" customHeight="1" hidden="1"/>
    <row r="522" ht="36.75" customHeight="1" hidden="1"/>
    <row r="523" ht="36.75" customHeight="1" hidden="1"/>
    <row r="524" ht="36.75" customHeight="1" hidden="1"/>
    <row r="525" ht="36.75" customHeight="1" hidden="1"/>
    <row r="526" ht="36.75" customHeight="1" hidden="1"/>
    <row r="527" ht="36.75" customHeight="1" hidden="1"/>
    <row r="528" ht="36.75" customHeight="1" hidden="1"/>
    <row r="529" ht="36.75" customHeight="1" hidden="1"/>
    <row r="530" ht="36.75" customHeight="1" hidden="1"/>
    <row r="531" ht="36.75" customHeight="1" hidden="1"/>
    <row r="532" ht="36.75" customHeight="1" hidden="1"/>
    <row r="533" ht="36.75" customHeight="1" hidden="1"/>
    <row r="534" ht="36.75" customHeight="1" hidden="1"/>
    <row r="535" ht="36.75" customHeight="1" hidden="1"/>
    <row r="536" ht="36.75" customHeight="1" hidden="1"/>
    <row r="537" ht="36.75" customHeight="1" hidden="1"/>
    <row r="538" ht="36.75" customHeight="1" hidden="1"/>
    <row r="539" ht="36.75" customHeight="1" hidden="1"/>
    <row r="540" ht="36.75" customHeight="1" hidden="1"/>
    <row r="541" ht="36.75" customHeight="1" hidden="1"/>
    <row r="542" ht="36.75" customHeight="1" hidden="1"/>
    <row r="543" ht="36.75" customHeight="1" hidden="1"/>
    <row r="544" ht="36.75" customHeight="1" hidden="1"/>
    <row r="545" ht="36.75" customHeight="1" hidden="1"/>
    <row r="546" ht="36.75" customHeight="1" hidden="1"/>
    <row r="547" ht="36.75" customHeight="1" hidden="1"/>
    <row r="548" ht="36.75" customHeight="1" hidden="1"/>
    <row r="549" ht="36.75" customHeight="1" hidden="1"/>
    <row r="550" ht="36.75" customHeight="1" hidden="1"/>
    <row r="551" ht="36.75" customHeight="1" hidden="1"/>
    <row r="552" ht="36.75" customHeight="1" hidden="1"/>
    <row r="553" ht="36.75" customHeight="1" hidden="1"/>
    <row r="554" ht="36.75" customHeight="1" hidden="1"/>
    <row r="555" ht="36.75" customHeight="1" hidden="1"/>
    <row r="556" ht="36.75" customHeight="1" hidden="1"/>
    <row r="557" ht="36.75" customHeight="1" hidden="1"/>
    <row r="558" ht="36.75" customHeight="1" hidden="1"/>
    <row r="559" ht="36.75" customHeight="1" hidden="1"/>
    <row r="560" ht="36.75" customHeight="1" hidden="1"/>
    <row r="561" ht="36.75" customHeight="1" hidden="1"/>
    <row r="562" ht="36.75" customHeight="1" hidden="1"/>
    <row r="563" ht="36.75" customHeight="1" hidden="1"/>
    <row r="564" ht="36.75" customHeight="1" hidden="1"/>
    <row r="565" ht="36.75" customHeight="1" hidden="1"/>
    <row r="566" ht="36.75" customHeight="1" hidden="1"/>
    <row r="567" ht="36.75" customHeight="1" hidden="1"/>
    <row r="568" ht="36.75" customHeight="1" hidden="1"/>
    <row r="569" ht="36.75" customHeight="1" hidden="1"/>
    <row r="570" ht="36.75" customHeight="1" hidden="1"/>
    <row r="571" ht="36.75" customHeight="1" hidden="1"/>
    <row r="572" ht="36.75" customHeight="1" hidden="1"/>
    <row r="573" ht="36.75" customHeight="1" hidden="1"/>
    <row r="574" ht="36.75" customHeight="1" hidden="1"/>
    <row r="575" ht="36.75" customHeight="1" hidden="1"/>
    <row r="576" ht="36.75" customHeight="1" hidden="1"/>
    <row r="577" ht="36.75" customHeight="1" hidden="1"/>
    <row r="578" ht="36.75" customHeight="1" hidden="1"/>
    <row r="579" ht="36.75" customHeight="1" hidden="1"/>
    <row r="580" ht="36.75" customHeight="1" hidden="1"/>
    <row r="581" ht="36.75" customHeight="1" hidden="1"/>
    <row r="582" ht="36.75" customHeight="1" hidden="1"/>
    <row r="583" ht="36.75" customHeight="1" hidden="1"/>
    <row r="584" ht="36.75" customHeight="1" hidden="1"/>
    <row r="585" ht="36.75" customHeight="1" hidden="1"/>
    <row r="586" ht="36.75" customHeight="1" hidden="1"/>
    <row r="587" ht="36.75" customHeight="1" hidden="1"/>
    <row r="588" ht="36.75" customHeight="1" hidden="1"/>
    <row r="589" ht="36.75" customHeight="1" hidden="1"/>
    <row r="590" ht="36.75" customHeight="1" hidden="1"/>
    <row r="591" ht="36.75" customHeight="1" hidden="1"/>
    <row r="592" ht="36.75" customHeight="1" hidden="1"/>
    <row r="593" ht="36.75" customHeight="1" hidden="1"/>
    <row r="594" ht="36.75" customHeight="1" hidden="1"/>
    <row r="595" ht="36.75" customHeight="1" hidden="1"/>
    <row r="596" ht="36.75" customHeight="1" hidden="1"/>
    <row r="597" ht="36.75" customHeight="1" hidden="1"/>
    <row r="598" ht="36.75" customHeight="1" hidden="1"/>
    <row r="599" ht="36.75" customHeight="1" hidden="1"/>
    <row r="600" ht="36.75" customHeight="1" hidden="1"/>
    <row r="601" ht="36.75" customHeight="1" hidden="1"/>
    <row r="602" ht="36.75" customHeight="1" hidden="1"/>
    <row r="603" ht="36.75" customHeight="1" hidden="1"/>
    <row r="604" ht="36.75" customHeight="1" hidden="1"/>
    <row r="605" ht="36.75" customHeight="1" hidden="1"/>
    <row r="606" ht="36.75" customHeight="1" hidden="1"/>
    <row r="607" ht="36.75" customHeight="1" hidden="1"/>
    <row r="608" ht="36.75" customHeight="1" hidden="1"/>
    <row r="609" ht="36.75" customHeight="1" hidden="1"/>
    <row r="610" ht="36.75" customHeight="1" hidden="1"/>
    <row r="611" ht="36.75" customHeight="1" hidden="1"/>
    <row r="612" ht="36.75" customHeight="1" hidden="1"/>
    <row r="613" ht="36.75" customHeight="1" hidden="1"/>
    <row r="614" ht="36.75" customHeight="1" hidden="1"/>
    <row r="615" ht="36.75" customHeight="1" hidden="1"/>
    <row r="616" ht="36.75" customHeight="1" hidden="1"/>
    <row r="617" ht="36.75" customHeight="1" hidden="1"/>
    <row r="618" ht="36.75" customHeight="1" hidden="1"/>
    <row r="619" ht="36.75" customHeight="1" hidden="1"/>
    <row r="620" ht="36.75" customHeight="1" hidden="1"/>
    <row r="621" ht="36.75" customHeight="1" hidden="1"/>
    <row r="622" ht="36.75" customHeight="1" hidden="1"/>
    <row r="623" ht="36.75" customHeight="1" hidden="1"/>
    <row r="624" ht="36.75" customHeight="1" hidden="1"/>
    <row r="625" ht="36.75" customHeight="1" hidden="1"/>
    <row r="626" ht="36.75" customHeight="1" hidden="1"/>
    <row r="627" ht="36.75" customHeight="1" hidden="1"/>
    <row r="628" ht="36.75" customHeight="1" hidden="1"/>
    <row r="629" ht="36.75" customHeight="1" hidden="1"/>
    <row r="630" ht="36.75" customHeight="1" hidden="1"/>
    <row r="631" ht="36.75" customHeight="1" hidden="1"/>
    <row r="632" ht="36.75" customHeight="1" hidden="1"/>
    <row r="633" ht="36.75" customHeight="1" hidden="1"/>
    <row r="634" ht="36.75" customHeight="1" hidden="1"/>
    <row r="635" ht="36.75" customHeight="1" hidden="1"/>
    <row r="636" ht="36.75" customHeight="1" hidden="1"/>
    <row r="637" ht="36.75" customHeight="1" hidden="1"/>
    <row r="638" ht="36.75" customHeight="1" hidden="1"/>
    <row r="639" ht="36.75" customHeight="1" hidden="1"/>
    <row r="640" ht="36.75" customHeight="1" hidden="1"/>
    <row r="641" ht="36.75" customHeight="1" hidden="1"/>
    <row r="642" ht="36.75" customHeight="1" hidden="1"/>
    <row r="643" ht="36.75" customHeight="1" hidden="1"/>
    <row r="644" ht="36.75" customHeight="1" hidden="1"/>
    <row r="645" ht="36.75" customHeight="1" hidden="1"/>
    <row r="646" ht="36.75" customHeight="1" hidden="1"/>
    <row r="647" ht="36.75" customHeight="1" hidden="1"/>
    <row r="648" ht="36.75" customHeight="1" hidden="1"/>
    <row r="649" ht="36.75" customHeight="1" hidden="1"/>
    <row r="650" ht="36.75" customHeight="1" hidden="1"/>
    <row r="651" ht="36.75" customHeight="1" hidden="1"/>
    <row r="652" ht="36.75" customHeight="1" hidden="1"/>
    <row r="653" ht="36.75" customHeight="1" hidden="1"/>
    <row r="654" ht="36.75" customHeight="1" hidden="1"/>
    <row r="655" ht="36.75" customHeight="1" hidden="1"/>
    <row r="656" ht="36.75" customHeight="1" hidden="1"/>
    <row r="657" ht="36.75" customHeight="1" hidden="1"/>
    <row r="658" ht="36.75" customHeight="1" hidden="1"/>
    <row r="659" ht="36.75" customHeight="1" hidden="1"/>
    <row r="660" ht="36.75" customHeight="1" hidden="1"/>
    <row r="661" ht="36.75" customHeight="1" hidden="1"/>
    <row r="662" ht="36.75" customHeight="1" hidden="1"/>
    <row r="663" ht="36.75" customHeight="1" hidden="1"/>
    <row r="664" ht="36.75" customHeight="1" hidden="1"/>
    <row r="665" ht="36.75" customHeight="1" hidden="1"/>
    <row r="666" ht="36.75" customHeight="1" hidden="1"/>
    <row r="667" ht="36.75" customHeight="1" hidden="1"/>
    <row r="668" ht="36.75" customHeight="1" hidden="1"/>
    <row r="669" ht="36.75" customHeight="1" hidden="1"/>
    <row r="670" ht="36.75" customHeight="1" hidden="1"/>
    <row r="671" ht="36.75" customHeight="1" hidden="1"/>
    <row r="672" ht="36.75" customHeight="1" hidden="1"/>
    <row r="673" ht="36.75" customHeight="1" hidden="1"/>
    <row r="674" ht="36.75" customHeight="1" hidden="1"/>
    <row r="675" ht="36.75" customHeight="1" hidden="1"/>
    <row r="676" ht="36.75" customHeight="1" hidden="1"/>
    <row r="677" ht="36.75" customHeight="1" hidden="1"/>
    <row r="678" ht="36.75" customHeight="1" hidden="1"/>
    <row r="679" ht="36.75" customHeight="1" hidden="1"/>
    <row r="680" ht="36.75" customHeight="1" hidden="1"/>
    <row r="681" ht="36.75" customHeight="1" hidden="1"/>
    <row r="682" ht="36.75" customHeight="1" hidden="1"/>
    <row r="683" ht="36.75" customHeight="1" hidden="1"/>
    <row r="684" ht="36.75" customHeight="1" hidden="1"/>
    <row r="685" ht="36.75" customHeight="1" hidden="1"/>
    <row r="686" ht="36.75" customHeight="1" hidden="1"/>
    <row r="687" ht="36.75" customHeight="1" hidden="1"/>
    <row r="688" ht="36.75" customHeight="1" hidden="1"/>
    <row r="689" ht="36.75" customHeight="1" hidden="1"/>
    <row r="690" ht="36.75" customHeight="1" hidden="1"/>
    <row r="691" ht="36.75" customHeight="1" hidden="1"/>
    <row r="692" ht="36.75" customHeight="1" hidden="1"/>
    <row r="693" ht="36.75" customHeight="1" hidden="1"/>
    <row r="694" ht="36.75" customHeight="1" hidden="1"/>
    <row r="695" ht="36.75" customHeight="1" hidden="1"/>
    <row r="696" ht="36.75" customHeight="1" hidden="1"/>
    <row r="697" ht="36.75" customHeight="1" hidden="1"/>
    <row r="698" ht="36.75" customHeight="1" hidden="1"/>
    <row r="699" ht="36.75" customHeight="1" hidden="1"/>
    <row r="700" ht="36.75" customHeight="1" hidden="1"/>
    <row r="701" ht="36.75" customHeight="1" hidden="1"/>
    <row r="702" ht="36.75" customHeight="1" hidden="1"/>
    <row r="703" ht="36.75" customHeight="1" hidden="1"/>
    <row r="704" ht="36.75" customHeight="1" hidden="1"/>
    <row r="705" ht="36.75" customHeight="1" hidden="1"/>
    <row r="706" ht="36.75" customHeight="1" hidden="1"/>
    <row r="707" ht="36.75" customHeight="1" hidden="1"/>
    <row r="708" ht="36.75" customHeight="1" hidden="1"/>
    <row r="709" ht="36.75" customHeight="1" hidden="1"/>
    <row r="710" ht="36.75" customHeight="1" hidden="1"/>
    <row r="711" ht="36.75" customHeight="1" hidden="1"/>
    <row r="712" ht="36.75" customHeight="1" hidden="1"/>
    <row r="713" ht="36.75" customHeight="1" hidden="1"/>
    <row r="714" ht="36.75" customHeight="1" hidden="1"/>
    <row r="715" ht="36.75" customHeight="1" hidden="1"/>
    <row r="716" ht="36.75" customHeight="1" hidden="1"/>
    <row r="717" ht="36.75" customHeight="1" hidden="1"/>
    <row r="718" ht="36.75" customHeight="1" hidden="1"/>
    <row r="719" ht="36.75" customHeight="1" hidden="1"/>
    <row r="720" ht="36.75" customHeight="1" hidden="1"/>
    <row r="721" ht="36.75" customHeight="1" hidden="1"/>
    <row r="722" ht="36.75" customHeight="1" hidden="1"/>
    <row r="723" ht="36.75" customHeight="1" hidden="1"/>
    <row r="724" ht="36.75" customHeight="1" hidden="1"/>
    <row r="725" ht="36.75" customHeight="1" hidden="1"/>
    <row r="726" ht="36.75" customHeight="1" hidden="1"/>
    <row r="727" ht="36.75" customHeight="1" hidden="1"/>
    <row r="728" ht="36.75" customHeight="1" hidden="1"/>
    <row r="729" ht="36.75" customHeight="1" hidden="1"/>
    <row r="730" ht="36.75" customHeight="1" hidden="1"/>
    <row r="731" ht="36.75" customHeight="1" hidden="1"/>
    <row r="732" ht="36.75" customHeight="1" hidden="1"/>
    <row r="733" ht="36.75" customHeight="1" hidden="1"/>
    <row r="734" ht="36.75" customHeight="1" hidden="1"/>
    <row r="735" ht="36.75" customHeight="1" hidden="1"/>
    <row r="736" ht="36.75" customHeight="1" hidden="1"/>
    <row r="737" ht="36.75" customHeight="1" hidden="1"/>
    <row r="738" ht="36.75" customHeight="1" hidden="1"/>
    <row r="739" ht="36.75" customHeight="1" hidden="1"/>
    <row r="740" ht="36.75" customHeight="1" hidden="1"/>
    <row r="741" ht="36.75" customHeight="1" hidden="1"/>
    <row r="742" ht="36.75" customHeight="1" hidden="1"/>
    <row r="743" ht="36.75" customHeight="1" hidden="1"/>
    <row r="744" ht="36.75" customHeight="1" hidden="1"/>
    <row r="745" ht="36.75" customHeight="1" hidden="1"/>
    <row r="746" ht="36.75" customHeight="1" hidden="1"/>
    <row r="747" ht="36.75" customHeight="1" hidden="1"/>
    <row r="748" ht="36.75" customHeight="1" hidden="1"/>
    <row r="749" ht="36.75" customHeight="1" hidden="1"/>
    <row r="750" ht="36.75" customHeight="1" hidden="1"/>
    <row r="751" ht="36.75" customHeight="1" hidden="1"/>
    <row r="752" ht="36.75" customHeight="1" hidden="1"/>
    <row r="753" ht="36.75" customHeight="1" hidden="1"/>
    <row r="754" ht="36.75" customHeight="1" hidden="1"/>
    <row r="755" ht="36.75" customHeight="1" hidden="1"/>
    <row r="756" ht="36.75" customHeight="1" hidden="1"/>
    <row r="757" ht="36.75" customHeight="1" hidden="1"/>
    <row r="758" ht="36.75" customHeight="1" hidden="1"/>
    <row r="759" ht="36.75" customHeight="1" hidden="1"/>
    <row r="760" ht="36.75" customHeight="1" hidden="1"/>
    <row r="761" ht="36.75" customHeight="1" hidden="1"/>
    <row r="762" ht="36.75" customHeight="1" hidden="1"/>
    <row r="763" ht="36.75" customHeight="1" hidden="1"/>
    <row r="764" ht="36.75" customHeight="1" hidden="1"/>
    <row r="765" ht="36.75" customHeight="1" hidden="1"/>
    <row r="766" ht="36.75" customHeight="1" hidden="1"/>
    <row r="767" ht="36.75" customHeight="1" hidden="1"/>
    <row r="768" ht="36.75" customHeight="1" hidden="1"/>
    <row r="769" ht="36.75" customHeight="1" hidden="1"/>
    <row r="770" ht="36.75" customHeight="1" hidden="1"/>
    <row r="771" ht="36.75" customHeight="1" hidden="1"/>
    <row r="772" ht="36.75" customHeight="1" hidden="1"/>
    <row r="773" ht="36.75" customHeight="1" hidden="1"/>
    <row r="774" ht="36.75" customHeight="1" hidden="1"/>
    <row r="775" ht="36.75" customHeight="1" hidden="1"/>
    <row r="776" ht="36.75" customHeight="1" hidden="1"/>
    <row r="777" ht="36.75" customHeight="1" hidden="1"/>
    <row r="778" ht="36.75" customHeight="1" hidden="1"/>
    <row r="779" ht="36.75" customHeight="1" hidden="1"/>
    <row r="780" ht="36.75" customHeight="1" hidden="1"/>
    <row r="781" ht="36.75" customHeight="1" hidden="1"/>
    <row r="782" ht="36.75" customHeight="1" hidden="1"/>
    <row r="783" ht="36.75" customHeight="1" hidden="1"/>
    <row r="784" ht="36.75" customHeight="1" hidden="1"/>
    <row r="785" ht="36.75" customHeight="1" hidden="1"/>
    <row r="786" ht="36.75" customHeight="1" hidden="1"/>
    <row r="787" ht="36.75" customHeight="1" hidden="1"/>
    <row r="788" ht="36.75" customHeight="1" hidden="1"/>
    <row r="789" ht="36.75" customHeight="1" hidden="1"/>
    <row r="790" ht="36.75" customHeight="1" hidden="1"/>
    <row r="791" ht="36.75" customHeight="1" hidden="1"/>
    <row r="792" ht="36.75" customHeight="1" hidden="1"/>
    <row r="793" ht="36.75" customHeight="1" hidden="1"/>
    <row r="794" ht="36.75" customHeight="1" hidden="1"/>
    <row r="795" ht="36.75" customHeight="1" hidden="1"/>
    <row r="796" ht="36.75" customHeight="1" hidden="1"/>
    <row r="797" ht="36.75" customHeight="1" hidden="1"/>
    <row r="798" ht="36.75" customHeight="1" hidden="1"/>
    <row r="799" ht="36.75" customHeight="1" hidden="1"/>
    <row r="800" ht="36.75" customHeight="1" hidden="1"/>
    <row r="801" ht="36.75" customHeight="1" hidden="1"/>
    <row r="802" ht="36.75" customHeight="1" hidden="1"/>
    <row r="803" ht="36.75" customHeight="1" hidden="1"/>
    <row r="804" ht="36.75" customHeight="1" hidden="1"/>
    <row r="805" ht="36.75" customHeight="1" hidden="1"/>
    <row r="806" ht="36.75" customHeight="1" hidden="1"/>
    <row r="807" ht="36.75" customHeight="1" hidden="1"/>
    <row r="808" ht="36.75" customHeight="1" hidden="1"/>
    <row r="809" ht="36.75" customHeight="1" hidden="1"/>
    <row r="810" ht="36.75" customHeight="1" hidden="1"/>
    <row r="811" ht="36.75" customHeight="1" hidden="1"/>
    <row r="812" ht="36.75" customHeight="1" hidden="1"/>
    <row r="813" ht="36.75" customHeight="1" hidden="1"/>
    <row r="814" ht="36.75" customHeight="1" hidden="1"/>
    <row r="815" ht="36.75" customHeight="1" hidden="1"/>
    <row r="816" ht="36.75" customHeight="1" hidden="1"/>
    <row r="817" ht="36.75" customHeight="1" hidden="1"/>
    <row r="818" ht="36.75" customHeight="1" hidden="1"/>
    <row r="819" ht="36.75" customHeight="1" hidden="1"/>
    <row r="820" ht="36.75" customHeight="1" hidden="1"/>
    <row r="821" ht="36.75" customHeight="1" hidden="1"/>
    <row r="822" ht="36.75" customHeight="1" hidden="1"/>
    <row r="823" ht="36.75" customHeight="1" hidden="1"/>
    <row r="824" ht="36.75" customHeight="1" hidden="1"/>
    <row r="825" ht="36.75" customHeight="1" hidden="1"/>
    <row r="826" ht="36.75" customHeight="1" hidden="1"/>
    <row r="827" ht="36.75" customHeight="1" hidden="1"/>
    <row r="828" ht="36.75" customHeight="1" hidden="1"/>
    <row r="829" ht="36.75" customHeight="1" hidden="1"/>
    <row r="830" ht="36.75" customHeight="1" hidden="1"/>
    <row r="831" ht="36.75" customHeight="1" hidden="1"/>
    <row r="832" ht="36.75" customHeight="1" hidden="1"/>
    <row r="833" ht="36.75" customHeight="1" hidden="1"/>
    <row r="834" ht="36.75" customHeight="1" hidden="1"/>
    <row r="835" ht="36.75" customHeight="1" hidden="1"/>
    <row r="836" ht="36.75" customHeight="1" hidden="1"/>
    <row r="837" ht="36.75" customHeight="1" hidden="1"/>
    <row r="838" ht="36.75" customHeight="1" hidden="1"/>
    <row r="839" ht="36.75" customHeight="1" hidden="1"/>
    <row r="840" ht="36.75" customHeight="1" hidden="1"/>
    <row r="841" ht="36.75" customHeight="1" hidden="1"/>
    <row r="842" ht="36.75" customHeight="1" hidden="1"/>
    <row r="843" ht="36.75" customHeight="1" hidden="1"/>
    <row r="844" ht="36.75" customHeight="1" hidden="1"/>
    <row r="845" ht="36.75" customHeight="1" hidden="1"/>
    <row r="846" ht="36.75" customHeight="1" hidden="1"/>
    <row r="847" ht="36.75" customHeight="1" hidden="1"/>
    <row r="848" ht="36.75" customHeight="1" hidden="1"/>
    <row r="849" ht="36.75" customHeight="1" hidden="1"/>
    <row r="850" ht="36.75" customHeight="1" hidden="1"/>
    <row r="851" ht="36.75" customHeight="1" hidden="1"/>
    <row r="852" ht="36.75" customHeight="1" hidden="1"/>
    <row r="853" ht="36.75" customHeight="1" hidden="1"/>
    <row r="854" ht="36.75" customHeight="1" hidden="1"/>
    <row r="855" ht="36.75" customHeight="1" hidden="1"/>
    <row r="856" ht="36.75" customHeight="1" hidden="1"/>
    <row r="857" ht="36.75" customHeight="1" hidden="1"/>
    <row r="858" ht="36.75" customHeight="1" hidden="1"/>
    <row r="859" ht="36.75" customHeight="1" hidden="1"/>
    <row r="860" ht="36.75" customHeight="1" hidden="1"/>
    <row r="861" ht="36.75" customHeight="1" hidden="1"/>
    <row r="862" ht="36.75" customHeight="1" hidden="1"/>
    <row r="863" ht="36.75" customHeight="1" hidden="1"/>
    <row r="864" ht="36.75" customHeight="1" hidden="1"/>
    <row r="865" ht="36.75" customHeight="1" hidden="1"/>
    <row r="866" ht="36.75" customHeight="1" hidden="1"/>
    <row r="867" ht="36.75" customHeight="1" hidden="1"/>
    <row r="868" ht="36.75" customHeight="1" hidden="1"/>
    <row r="869" ht="36.75" customHeight="1" hidden="1"/>
    <row r="870" ht="36.75" customHeight="1" hidden="1"/>
    <row r="871" ht="36.75" customHeight="1" hidden="1"/>
    <row r="872" ht="36.75" customHeight="1" hidden="1"/>
    <row r="873" ht="36.75" customHeight="1" hidden="1"/>
    <row r="874" ht="36.75" customHeight="1" hidden="1"/>
    <row r="875" ht="36.75" customHeight="1" hidden="1"/>
    <row r="876" ht="36.75" customHeight="1" hidden="1"/>
    <row r="877" ht="36.75" customHeight="1" hidden="1"/>
    <row r="878" ht="36.75" customHeight="1" hidden="1"/>
    <row r="879" ht="36.75" customHeight="1" hidden="1"/>
    <row r="880" ht="36.75" customHeight="1" hidden="1"/>
    <row r="881" ht="36.75" customHeight="1" hidden="1"/>
    <row r="882" ht="36.75" customHeight="1" hidden="1"/>
    <row r="883" ht="36.75" customHeight="1" hidden="1"/>
    <row r="884" ht="36.75" customHeight="1" hidden="1"/>
    <row r="885" ht="36.75" customHeight="1" hidden="1"/>
    <row r="886" ht="36.75" customHeight="1" hidden="1"/>
    <row r="887" ht="36.75" customHeight="1" hidden="1"/>
    <row r="888" ht="36.75" customHeight="1" hidden="1"/>
    <row r="889" ht="36.75" customHeight="1" hidden="1"/>
    <row r="890" ht="36.75" customHeight="1" hidden="1"/>
    <row r="891" ht="36.75" customHeight="1" hidden="1"/>
    <row r="892" ht="36.75" customHeight="1" hidden="1"/>
    <row r="893" ht="36.75" customHeight="1" hidden="1"/>
    <row r="894" ht="36.75" customHeight="1" hidden="1"/>
    <row r="895" ht="36.75" customHeight="1" hidden="1"/>
    <row r="896" ht="36.75" customHeight="1" hidden="1"/>
    <row r="897" ht="36.75" customHeight="1" hidden="1"/>
    <row r="898" ht="36.75" customHeight="1" hidden="1"/>
    <row r="899" ht="36.75" customHeight="1" hidden="1"/>
    <row r="900" ht="36.75" customHeight="1" hidden="1"/>
    <row r="901" ht="36.75" customHeight="1" hidden="1"/>
    <row r="902" ht="36.75" customHeight="1" hidden="1"/>
    <row r="903" ht="36.75" customHeight="1" hidden="1"/>
    <row r="904" ht="36.75" customHeight="1" hidden="1"/>
    <row r="905" ht="36.75" customHeight="1" hidden="1"/>
    <row r="906" ht="36.75" customHeight="1" hidden="1"/>
    <row r="907" ht="36.75" customHeight="1" hidden="1"/>
    <row r="908" ht="36.75" customHeight="1" hidden="1"/>
    <row r="909" ht="36.75" customHeight="1" hidden="1"/>
    <row r="910" ht="36.75" customHeight="1" hidden="1"/>
    <row r="911" ht="36.75" customHeight="1" hidden="1"/>
    <row r="912" ht="36.75" customHeight="1" hidden="1"/>
    <row r="913" ht="36.75" customHeight="1" hidden="1"/>
    <row r="914" ht="36.75" customHeight="1" hidden="1"/>
    <row r="915" ht="36.75" customHeight="1" hidden="1"/>
    <row r="916" ht="36.75" customHeight="1" hidden="1"/>
    <row r="917" ht="36.75" customHeight="1" hidden="1"/>
    <row r="918" ht="36.75" customHeight="1" hidden="1"/>
    <row r="919" ht="36.75" customHeight="1" hidden="1"/>
    <row r="920" ht="36.75" customHeight="1" hidden="1"/>
    <row r="921" ht="36.75" customHeight="1" hidden="1"/>
    <row r="922" ht="36.75" customHeight="1" hidden="1"/>
    <row r="923" ht="36.75" customHeight="1" hidden="1"/>
    <row r="924" ht="36.75" customHeight="1" hidden="1"/>
    <row r="925" ht="36.75" customHeight="1" hidden="1"/>
    <row r="926" ht="36.75" customHeight="1" hidden="1"/>
    <row r="927" ht="36.75" customHeight="1" hidden="1"/>
    <row r="928" ht="36.75" customHeight="1" hidden="1"/>
    <row r="929" ht="36.75" customHeight="1" hidden="1"/>
    <row r="930" ht="36.75" customHeight="1" hidden="1"/>
    <row r="931" ht="36.75" customHeight="1" hidden="1"/>
    <row r="932" ht="36.75" customHeight="1" hidden="1"/>
    <row r="933" ht="36.75" customHeight="1" hidden="1"/>
    <row r="934" ht="36.75" customHeight="1" hidden="1"/>
    <row r="935" ht="36.75" customHeight="1" hidden="1"/>
    <row r="936" ht="36.75" customHeight="1" hidden="1"/>
    <row r="937" ht="36.75" customHeight="1" hidden="1"/>
    <row r="938" ht="36.75" customHeight="1" hidden="1"/>
    <row r="939" ht="36.75" customHeight="1" hidden="1"/>
    <row r="940" ht="36.75" customHeight="1" hidden="1"/>
    <row r="941" ht="36.75" customHeight="1" hidden="1"/>
    <row r="942" ht="36.75" customHeight="1" hidden="1"/>
  </sheetData>
  <sheetProtection/>
  <mergeCells count="6">
    <mergeCell ref="A293:B293"/>
    <mergeCell ref="A3:A4"/>
    <mergeCell ref="B3:B4"/>
    <mergeCell ref="C3:C4"/>
    <mergeCell ref="A1:C1"/>
    <mergeCell ref="A2:C2"/>
  </mergeCells>
  <conditionalFormatting sqref="C218 C225:C226 C222 C214 C228 C220 C187 C216 C229:IV229">
    <cfRule type="containsBlanks" priority="18" dxfId="0">
      <formula>LEN(TRIM(C187))=0</formula>
    </cfRule>
  </conditionalFormatting>
  <conditionalFormatting sqref="C239">
    <cfRule type="containsBlanks" priority="15" dxfId="0">
      <formula>LEN(TRIM(C239))=0</formula>
    </cfRule>
  </conditionalFormatting>
  <conditionalFormatting sqref="C235">
    <cfRule type="containsBlanks" priority="14" dxfId="0">
      <formula>LEN(TRIM(C235))=0</formula>
    </cfRule>
  </conditionalFormatting>
  <conditionalFormatting sqref="B233:C233">
    <cfRule type="containsBlanks" priority="12" dxfId="0">
      <formula>LEN(TRIM(B233))=0</formula>
    </cfRule>
  </conditionalFormatting>
  <conditionalFormatting sqref="B235">
    <cfRule type="containsBlanks" priority="8" dxfId="0">
      <formula>LEN(TRIM(B235))=0</formula>
    </cfRule>
  </conditionalFormatting>
  <conditionalFormatting sqref="B237">
    <cfRule type="containsBlanks" priority="7" dxfId="0">
      <formula>LEN(TRIM(B237))=0</formula>
    </cfRule>
  </conditionalFormatting>
  <conditionalFormatting sqref="B239">
    <cfRule type="containsBlanks" priority="6" dxfId="0">
      <formula>LEN(TRIM(B239))=0</formula>
    </cfRule>
  </conditionalFormatting>
  <conditionalFormatting sqref="C237">
    <cfRule type="containsBlanks" priority="4" dxfId="0">
      <formula>LEN(TRIM(C237))=0</formula>
    </cfRule>
  </conditionalFormatting>
  <conditionalFormatting sqref="B232">
    <cfRule type="containsBlanks" priority="3" dxfId="0">
      <formula>LEN(TRIM(B232))=0</formula>
    </cfRule>
  </conditionalFormatting>
  <conditionalFormatting sqref="C232">
    <cfRule type="containsBlanks" priority="2" dxfId="0">
      <formula>LEN(TRIM(C232))=0</formula>
    </cfRule>
  </conditionalFormatting>
  <dataValidations count="2">
    <dataValidation errorStyle="warning" type="whole"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sqref="C270:C271 C267 C45:C46 C285 C240:C241 C66 C230 C193:C201 C223 C178 C174:C176 C32 C23:C25 C111:C113 C188:C191 C20:C21 C17:C18 C34 C36 C86:C88 C81:C84 C60:C64 C289:C291 C56 C120:C125 C238 C38:C40 C42 C68:C71 C73:C77 C90:C96 C98:C101 C115:C118 C103:C105 C127:C134 C136:C143 C145:C147 C153:C158 C170 C161:C165 C168 C149:C151 C172 C204 C207 C211 C217 C182:C186 C219 C213 C227 C215 C221 C234 C236 C255:C257 C245:C246 C249:C252 C261 C265 C275:C277 C280:C281 C283 C107:C109 C8:C14">
      <formula1>0</formula1>
    </dataValidation>
  </dataValidations>
  <printOptions gridLines="1" horizontalCentered="1"/>
  <pageMargins left="0.7874015748031497" right="0.5511811023622047" top="0.8661417322834646" bottom="0.4330708661417323" header="0.3937007874015748" footer="0.2362204724409449"/>
  <pageSetup horizontalDpi="600" verticalDpi="600" orientation="portrait" scale="81" r:id="rId4"/>
  <headerFooter>
    <oddFooter xml:space="preserve">&amp;L&amp;"-,Cursiva"          Ejercicio Fiscal 2016&amp;RPágina &amp;P de &amp;N&amp;K00+000----------- &amp;K01+000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laura.uribe</dc:creator>
  <cp:keywords/>
  <dc:description/>
  <cp:lastModifiedBy>Usuario de Windows</cp:lastModifiedBy>
  <cp:lastPrinted>2018-01-19T15:47:18Z</cp:lastPrinted>
  <dcterms:created xsi:type="dcterms:W3CDTF">2013-09-24T17:23:29Z</dcterms:created>
  <dcterms:modified xsi:type="dcterms:W3CDTF">2019-03-28T17:57:08Z</dcterms:modified>
  <cp:category/>
  <cp:version/>
  <cp:contentType/>
  <cp:contentStatus/>
</cp:coreProperties>
</file>