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USUARIO\Downloads\"/>
    </mc:Choice>
  </mc:AlternateContent>
  <xr:revisionPtr revIDLastSave="0" documentId="13_ncr:1_{41F5FFFD-04DC-4975-B913-0075A3A5C2A6}" xr6:coauthVersionLast="45" xr6:coauthVersionMax="45" xr10:uidLastSave="{00000000-0000-0000-0000-000000000000}"/>
  <bookViews>
    <workbookView xWindow="-120" yWindow="-120" windowWidth="20640" windowHeight="11160" tabRatio="938" xr2:uid="{00000000-000D-0000-FFFF-FFFF00000000}"/>
  </bookViews>
  <sheets>
    <sheet name="ESTIMACIÓN DE INGRESOS" sheetId="53" r:id="rId1"/>
  </sheets>
  <definedNames>
    <definedName name="_xlnm._FilterDatabase" localSheetId="0" hidden="1">'ESTIMACIÓN DE INGRESOS'!$A$6:$C$116</definedName>
    <definedName name="_xlnm.Print_Titles" localSheetId="0">'ESTIMACIÓN DE INGRESOS'!$1:$2</definedName>
  </definedNames>
  <calcPr calcId="181029"/>
</workbook>
</file>

<file path=xl/calcChain.xml><?xml version="1.0" encoding="utf-8"?>
<calcChain xmlns="http://schemas.openxmlformats.org/spreadsheetml/2006/main">
  <c r="C17" i="53" l="1"/>
  <c r="C112" i="53" l="1"/>
  <c r="C104" i="53"/>
  <c r="C96" i="53"/>
  <c r="C93" i="53"/>
  <c r="C82" i="53"/>
  <c r="C71" i="53"/>
  <c r="C70" i="53" s="1"/>
  <c r="C64" i="53"/>
  <c r="C63" i="53" s="1"/>
  <c r="C57" i="53"/>
  <c r="C41" i="53"/>
  <c r="C35" i="53"/>
  <c r="C31" i="53"/>
  <c r="C25" i="53"/>
  <c r="C9" i="53"/>
  <c r="C7" i="53"/>
  <c r="C92" i="53" l="1"/>
  <c r="C34" i="53"/>
  <c r="C6" i="53"/>
  <c r="C116"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pedro.monarrez</author>
    <author>Pedro Fabián Monarrez Mercado</author>
  </authors>
  <commentList>
    <comment ref="A3" authorId="0" shapeId="0" xr:uid="{00000000-0006-0000-0000-000001000000}">
      <text>
        <r>
          <rPr>
            <sz val="10"/>
            <color indexed="81"/>
            <rFont val="Tahoma"/>
            <family val="2"/>
          </rPr>
          <t xml:space="preserve">CRI: Clasificador por Rubro de Ingresos
LI: Ley de Ingresos Municipal
</t>
        </r>
      </text>
    </comment>
    <comment ref="B3" authorId="0" shapeId="0" xr:uid="{00000000-0006-0000-0000-00000200000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xr:uid="{00000000-0006-0000-00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xr:uid="{00000000-0006-0000-0000-00000400000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xr:uid="{00000000-0006-0000-0000-00000500000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xr:uid="{00000000-0006-0000-0000-00000600000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xr:uid="{00000000-0006-0000-0000-00000700000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xr:uid="{00000000-0006-0000-0000-00000800000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xr:uid="{00000000-0006-0000-0000-00000900000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xr:uid="{00000000-0006-0000-0000-00000A00000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xr:uid="{00000000-0006-0000-0000-00000B00000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xr:uid="{00000000-0006-0000-0000-00000C00000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xr:uid="{00000000-0006-0000-0000-00000D00000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xr:uid="{00000000-0006-0000-0000-00000E00000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xr:uid="{00000000-0006-0000-0000-00000F000000}">
      <text>
        <r>
          <rPr>
            <b/>
            <sz val="12"/>
            <color indexed="81"/>
            <rFont val="Arial"/>
            <family val="2"/>
          </rPr>
          <t>Importe de la indemnización causada por la falta de pago oportuno de los ingresos señalados en el título de impuestos de la ley de ingresos.</t>
        </r>
      </text>
    </comment>
    <comment ref="B19" authorId="3" shapeId="0" xr:uid="{00000000-0006-0000-0000-00001000000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xr:uid="{00000000-0006-0000-0000-00001100000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xr:uid="{00000000-0006-0000-0000-000012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xr:uid="{00000000-0006-0000-0000-000013000000}">
      <text>
        <r>
          <rPr>
            <b/>
            <sz val="12"/>
            <color indexed="81"/>
            <rFont val="Arial"/>
            <family val="2"/>
          </rPr>
          <t>Importe de otros ingresos que obtiene el municipio por concepto de accesorios de los impuestos y no están considerados en los rubros anteriores.</t>
        </r>
      </text>
    </comment>
    <comment ref="B23" authorId="2" shapeId="0" xr:uid="{00000000-0006-0000-0000-000014000000}">
      <text>
        <r>
          <rPr>
            <b/>
            <sz val="12"/>
            <color indexed="81"/>
            <rFont val="Arial"/>
            <family val="2"/>
          </rPr>
          <t>Son los ingresos que se perciben por conceptos no incluidos en los tipos anteriores, de conformidad con la legislación aplicable en la materia.</t>
        </r>
      </text>
    </comment>
    <comment ref="B24" authorId="3" shapeId="0" xr:uid="{00000000-0006-0000-0000-00001500000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xr:uid="{00000000-0006-0000-0000-00001600000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xr:uid="{00000000-0006-0000-0000-00001700000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xr:uid="{00000000-0006-0000-0000-00001800000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xr:uid="{00000000-0006-0000-0000-00001900000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xr:uid="{00000000-0006-0000-0000-00001A00000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xr:uid="{00000000-0006-0000-0000-00001B00000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xr:uid="{00000000-0006-0000-0000-00001C000000}">
      <text>
        <r>
          <rPr>
            <b/>
            <sz val="12"/>
            <color indexed="81"/>
            <rFont val="Arial"/>
            <family val="2"/>
          </rPr>
          <t>Son las establecidas en Ley a cargo de las personas físicas y morales que se beneficien de manera directa por obras públicas.</t>
        </r>
      </text>
    </comment>
    <comment ref="B32" authorId="2" shapeId="0" xr:uid="{00000000-0006-0000-0000-00001D00000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xr:uid="{00000000-0006-0000-0000-00001E00000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xr:uid="{00000000-0006-0000-0000-00001F00000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xr:uid="{00000000-0006-0000-0000-00002000000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xr:uid="{00000000-0006-0000-0000-00002100000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xr:uid="{00000000-0006-0000-0000-00002200000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xr:uid="{00000000-0006-0000-0000-000023000000}">
      <text>
        <r>
          <rPr>
            <b/>
            <sz val="9"/>
            <color indexed="81"/>
            <rFont val="Arial"/>
            <family val="2"/>
          </rPr>
          <t>Importe de los ingresos que obtiene el municipio por la solicitud en uso a perpetuidad o temporal lotes en los cementerios municipales de dominio público.</t>
        </r>
      </text>
    </comment>
    <comment ref="B39" authorId="3" shapeId="0" xr:uid="{00000000-0006-0000-0000-000024000000}">
      <text>
        <r>
          <rPr>
            <b/>
            <sz val="12"/>
            <color indexed="81"/>
            <rFont val="Arial"/>
            <family val="2"/>
          </rPr>
          <t>Importe del Ingreso obtenido por las rentas o concesión de toda clase de bienes propiedad del municipio y se encuentran incorporados al dominio público.</t>
        </r>
      </text>
    </comment>
    <comment ref="B40" authorId="2" shapeId="0" xr:uid="{00000000-0006-0000-0000-000025000000}">
      <text>
        <r>
          <rPr>
            <b/>
            <sz val="12"/>
            <color indexed="81"/>
            <rFont val="Arial"/>
            <family val="2"/>
          </rPr>
          <t xml:space="preserve">DEROGADO
</t>
        </r>
      </text>
    </comment>
    <comment ref="B41" authorId="2" shapeId="0" xr:uid="{00000000-0006-0000-0000-00002600000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xr:uid="{00000000-0006-0000-0000-00002700000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xr:uid="{00000000-0006-0000-0000-00002800000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xr:uid="{00000000-0006-0000-0000-00002900000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xr:uid="{00000000-0006-0000-0000-00002A00000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xr:uid="{00000000-0006-0000-0000-00002B00000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xr:uid="{00000000-0006-0000-0000-00002C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xr:uid="{00000000-0006-0000-0000-00002D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xr:uid="{00000000-0006-0000-0000-00002E00000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xr:uid="{00000000-0006-0000-0000-00002F00000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xr:uid="{00000000-0006-0000-0000-00003000000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xr:uid="{00000000-0006-0000-0000-00003100000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xr:uid="{00000000-0006-0000-0000-000032000000}">
      <text>
        <r>
          <rPr>
            <b/>
            <sz val="12"/>
            <color indexed="81"/>
            <rFont val="Arial"/>
            <family val="2"/>
          </rPr>
          <t>Importe de los ingresos que obtiene el municipio por la prestación del servicio del registro civil, a domicilio o fuera del horario de oficina.</t>
        </r>
      </text>
    </comment>
    <comment ref="B54" authorId="3" shapeId="0" xr:uid="{00000000-0006-0000-0000-00003300000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xr:uid="{00000000-0006-0000-0000-00003400000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xr:uid="{00000000-0006-0000-0000-00003500000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xr:uid="{00000000-0006-0000-0000-00003600000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xr:uid="{00000000-0006-0000-0000-000037000000}">
      <text>
        <r>
          <rPr>
            <b/>
            <sz val="12"/>
            <color indexed="81"/>
            <rFont val="Arial"/>
            <family val="2"/>
          </rPr>
          <t>Importe de la indemnización causada por la falta de pago oportuno de los ingresos señalados en el título de derechos de la ley de ingresos.</t>
        </r>
      </text>
    </comment>
    <comment ref="B59" authorId="3" shapeId="0" xr:uid="{00000000-0006-0000-0000-00003800000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xr:uid="{00000000-0006-0000-0000-00003900000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xr:uid="{00000000-0006-0000-0000-00003A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xr:uid="{00000000-0006-0000-0000-00003B00000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xr:uid="{00000000-0006-0000-0000-00003C000000}">
      <text>
        <r>
          <rPr>
            <sz val="12"/>
            <color indexed="81"/>
            <rFont val="Arial"/>
            <family val="2"/>
          </rPr>
          <t xml:space="preserve">Son los ingresos por contraprestaciones por los servicios que preste el Estado en sus funciones de derecho privado.
</t>
        </r>
      </text>
    </comment>
    <comment ref="B64" authorId="2" shapeId="0" xr:uid="{00000000-0006-0000-0000-00003D00000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xr:uid="{00000000-0006-0000-0000-00003E00000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xr:uid="{00000000-0006-0000-0000-00003F00000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xr:uid="{00000000-0006-0000-0000-00004000000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xr:uid="{00000000-0006-0000-0000-000041000000}">
      <text>
        <r>
          <rPr>
            <b/>
            <sz val="12"/>
            <color indexed="81"/>
            <rFont val="Arial"/>
            <family val="2"/>
          </rPr>
          <t xml:space="preserve">DEROGADO
</t>
        </r>
      </text>
    </comment>
    <comment ref="B69" authorId="2" shapeId="0" xr:uid="{00000000-0006-0000-0000-00004200000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xr:uid="{00000000-0006-0000-0000-000043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xr:uid="{00000000-0006-0000-0000-00004400000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xr:uid="{00000000-0006-0000-0000-000045000000}">
      <text>
        <r>
          <rPr>
            <b/>
            <sz val="12"/>
            <color indexed="81"/>
            <rFont val="Arial"/>
            <family val="2"/>
          </rPr>
          <t>Importe de los ingresos derivados de incentivos por la colaboración en el cobro de las contribuciones.</t>
        </r>
      </text>
    </comment>
    <comment ref="B73" authorId="3" shapeId="0" xr:uid="{00000000-0006-0000-0000-000046000000}">
      <text>
        <r>
          <rPr>
            <b/>
            <sz val="12"/>
            <color indexed="81"/>
            <rFont val="Arial"/>
            <family val="2"/>
          </rPr>
          <t>Importe de los ingresos por sanciones no fiscales de carácter monetario.</t>
        </r>
      </text>
    </comment>
    <comment ref="B74" authorId="3" shapeId="0" xr:uid="{00000000-0006-0000-0000-000047000000}">
      <text>
        <r>
          <rPr>
            <b/>
            <sz val="12"/>
            <color indexed="81"/>
            <rFont val="Arial"/>
            <family val="2"/>
          </rPr>
          <t>Importe de los ingresos por indemnizaciones.</t>
        </r>
      </text>
    </comment>
    <comment ref="B75" authorId="3" shapeId="0" xr:uid="{00000000-0006-0000-0000-000048000000}">
      <text>
        <r>
          <rPr>
            <b/>
            <sz val="12"/>
            <color indexed="81"/>
            <rFont val="Arial"/>
            <family val="2"/>
          </rPr>
          <t>Importe de los reintegros por ingresos de aprovechamientos por sostenimiento de las escuelas y servicio de vigilancia forestal.</t>
        </r>
      </text>
    </comment>
    <comment ref="B76" authorId="3" shapeId="0" xr:uid="{00000000-0006-0000-0000-000049000000}">
      <text>
        <r>
          <rPr>
            <b/>
            <sz val="12"/>
            <color indexed="81"/>
            <rFont val="Arial"/>
            <family val="2"/>
          </rPr>
          <t>Importe de los ingresos por obras públicas que realiza el ente público.</t>
        </r>
      </text>
    </comment>
    <comment ref="B77" authorId="3" shapeId="0" xr:uid="{00000000-0006-0000-0000-00004A000000}">
      <text>
        <r>
          <rPr>
            <b/>
            <sz val="12"/>
            <color indexed="81"/>
            <rFont val="Arial"/>
            <family val="2"/>
          </rPr>
          <t>Importe de los ingresos por aplicación de gravámenes sobre herencias, legados y donaciones.</t>
        </r>
      </text>
    </comment>
    <comment ref="B78" authorId="3" shapeId="0" xr:uid="{00000000-0006-0000-0000-00004B00000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xr:uid="{00000000-0006-0000-0000-00004C00000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xr:uid="{00000000-0006-0000-0000-00004D00000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xr:uid="{00000000-0006-0000-0000-00004E00000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xr:uid="{00000000-0006-0000-0000-00004F00000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xr:uid="{00000000-0006-0000-0000-00005000000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xr:uid="{00000000-0006-0000-0000-000051000000}">
      <text>
        <r>
          <rPr>
            <b/>
            <sz val="12"/>
            <color indexed="81"/>
            <rFont val="Arial"/>
            <family val="2"/>
          </rPr>
          <t>Son los ingresos propios obtenidos por las Empresas Productivas del Estado por sus actividades de producción, comercialización o prestación de servicios.</t>
        </r>
      </text>
    </comment>
    <comment ref="B85" authorId="2" shapeId="0" xr:uid="{00000000-0006-0000-0000-00005200000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xr:uid="{00000000-0006-0000-0000-00005300000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xr:uid="{00000000-0006-0000-0000-00005400000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xr:uid="{00000000-0006-0000-0000-00005500000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xr:uid="{00000000-0006-0000-0000-00005600000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xr:uid="{00000000-0006-0000-0000-00005700000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xr:uid="{00000000-0006-0000-0000-00005800000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xr:uid="{00000000-0006-0000-0000-00005900000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xr:uid="{00000000-0006-0000-0000-00005A00000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xr:uid="{00000000-0006-0000-0000-00005B000000}">
      <text>
        <r>
          <rPr>
            <b/>
            <sz val="12"/>
            <color indexed="81"/>
            <rFont val="Arial"/>
            <family val="2"/>
          </rPr>
          <t>Importe de los ingresos de las Entidades Federativas y Municipios que se derivan del Sistema Nacional de Coordinación Fiscal federal.</t>
        </r>
      </text>
    </comment>
    <comment ref="B95" authorId="3" shapeId="0" xr:uid="{00000000-0006-0000-0000-00005C000000}">
      <text>
        <r>
          <rPr>
            <b/>
            <sz val="12"/>
            <color indexed="81"/>
            <rFont val="Arial"/>
            <family val="2"/>
          </rPr>
          <t>Importe de los ingresos de los Municipios que se derivan del Sistema Nacional de Coordinación Fiscal Estatal.</t>
        </r>
      </text>
    </comment>
    <comment ref="B96" authorId="2" shapeId="0" xr:uid="{00000000-0006-0000-0000-00005D00000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xr:uid="{00000000-0006-0000-0000-00005E00000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xr:uid="{00000000-0006-0000-0000-00005F00000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xr:uid="{00000000-0006-0000-0000-00006000000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xr:uid="{00000000-0006-0000-0000-00006100000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xr:uid="{00000000-0006-0000-0000-00006200000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xr:uid="{00000000-0006-0000-0000-00006300000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xr:uid="{00000000-0006-0000-0000-00006400000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xr:uid="{00000000-0006-0000-0000-00006500000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xr:uid="{00000000-0006-0000-0000-000066000000}">
      <text>
        <r>
          <rPr>
            <sz val="8"/>
            <color indexed="81"/>
            <rFont val="Tahoma"/>
            <family val="2"/>
          </rPr>
          <t xml:space="preserve">Son los ingresos que reciben los entes públicos con el objeto de sufragar gastos inherentes a sus atribuciones
</t>
        </r>
      </text>
    </comment>
    <comment ref="B106" authorId="3" shapeId="0" xr:uid="{00000000-0006-0000-0000-000067000000}">
      <text>
        <r>
          <rPr>
            <b/>
            <sz val="12"/>
            <color indexed="81"/>
            <rFont val="Arial"/>
            <family val="2"/>
          </rPr>
          <t xml:space="preserve">
DEROGADO</t>
        </r>
      </text>
    </comment>
    <comment ref="B107" authorId="3" shapeId="0" xr:uid="{00000000-0006-0000-0000-00006800000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xr:uid="{00000000-0006-0000-0000-000069000000}">
      <text>
        <r>
          <rPr>
            <b/>
            <sz val="12"/>
            <color indexed="81"/>
            <rFont val="Arial"/>
            <family val="2"/>
          </rPr>
          <t>DEROGADO</t>
        </r>
      </text>
    </comment>
    <comment ref="B109" authorId="3" shapeId="0" xr:uid="{00000000-0006-0000-0000-00006A00000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xr:uid="{00000000-0006-0000-0000-00006B000000}">
      <text>
        <r>
          <rPr>
            <b/>
            <sz val="12"/>
            <color indexed="81"/>
            <rFont val="Arial"/>
            <family val="2"/>
          </rPr>
          <t>Son los ingresos que reciben los entes públicos por transferencias del Fondo Mexicano del Petróleo para la Estabilización y el Desarrollo.</t>
        </r>
      </text>
    </comment>
    <comment ref="B112" authorId="2" shapeId="0" xr:uid="{00000000-0006-0000-0000-00006C00000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xr:uid="{00000000-0006-0000-0000-00006D00000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xr:uid="{00000000-0006-0000-0000-00006E00000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sharedStrings.xml><?xml version="1.0" encoding="utf-8"?>
<sst xmlns="http://schemas.openxmlformats.org/spreadsheetml/2006/main" count="163" uniqueCount="157">
  <si>
    <t>DESCRIPCIÓN</t>
  </si>
  <si>
    <t>IMPUESTOS</t>
  </si>
  <si>
    <t>CUOTAS Y APORTACIONES DE SEGURIDAD SOCIAL</t>
  </si>
  <si>
    <t>CONTRIBUCIONES DE MEJORAS</t>
  </si>
  <si>
    <t>PRODUCTOS</t>
  </si>
  <si>
    <t>APROVECHAMIENTOS</t>
  </si>
  <si>
    <t>INGRESOS DERIVADOS DE FINANCIAMIENTO</t>
  </si>
  <si>
    <t>OTROS INGRESOS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</si>
  <si>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</si>
  <si>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</si>
  <si>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</si>
  <si>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</si>
  <si>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</si>
  <si>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</si>
  <si>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</si>
  <si>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</si>
  <si>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</si>
  <si>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</si>
  <si>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</si>
  <si>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</si>
  <si>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</si>
  <si>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</si>
  <si>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</si>
  <si>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</si>
  <si>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</si>
  <si>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</si>
  <si>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</si>
  <si>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</si>
  <si>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</si>
  <si>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</si>
  <si>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</si>
  <si>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</si>
  <si>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</si>
  <si>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</si>
  <si>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</si>
  <si>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</si>
  <si>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SUBSIDIOS Y SUBVENCIONES</t>
  </si>
  <si>
    <t>PENSIONES Y JUBILACIONES</t>
  </si>
  <si>
    <t>ENDEUDAMIENTO INTERNO</t>
  </si>
  <si>
    <t>ENDEUDAMIENTO EXTERNO</t>
  </si>
  <si>
    <t>TOTAL DE INGRESOS</t>
  </si>
  <si>
    <t>8.1.1</t>
  </si>
  <si>
    <t>8.2.1</t>
  </si>
  <si>
    <t xml:space="preserve">
Estimación de Ingresos por Clasificación por Rubro de Ingresos y  Ley de Ingresos Municipal - 2019
</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</si>
  <si>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</si>
  <si>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</si>
  <si>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</si>
  <si>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</si>
  <si>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</si>
  <si>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</si>
  <si>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</si>
  <si>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</si>
  <si>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</si>
  <si>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</si>
  <si>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</si>
  <si>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</si>
  <si>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</si>
  <si>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</si>
  <si>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</si>
  <si>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</si>
  <si>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</si>
  <si>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</si>
  <si>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</si>
  <si>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</si>
  <si>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</si>
  <si>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</si>
  <si>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</si>
  <si>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</si>
  <si>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</si>
  <si>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</si>
  <si>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</si>
  <si>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</si>
  <si>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</si>
  <si>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</si>
  <si>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</si>
  <si>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</si>
  <si>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</si>
  <si>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</si>
  <si>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</si>
  <si>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</si>
  <si>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</si>
  <si>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</si>
  <si>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</si>
  <si>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</si>
  <si>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</si>
  <si>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</si>
  <si>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</si>
  <si>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</si>
  <si>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</si>
  <si>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</si>
  <si>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</si>
  <si>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</si>
  <si>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</si>
  <si>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</si>
  <si>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</si>
  <si>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</si>
  <si>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</si>
  <si>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</si>
  <si>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</si>
  <si>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</si>
  <si>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</si>
  <si>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</si>
  <si>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</si>
  <si>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</si>
  <si>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</si>
  <si>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</si>
  <si>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</si>
  <si>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</si>
  <si>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</si>
  <si>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</si>
  <si>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</si>
  <si>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</si>
  <si>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</si>
  <si>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</si>
  <si>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</si>
  <si>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</si>
  <si>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</si>
  <si>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</si>
  <si>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</si>
  <si>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</si>
  <si>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</si>
  <si>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</si>
  <si>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</si>
  <si>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</si>
  <si>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</si>
  <si>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</si>
  <si>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</si>
  <si>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</si>
  <si>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</si>
  <si>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</si>
  <si>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</si>
  <si>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</si>
  <si>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</si>
  <si>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</si>
  <si>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</si>
  <si>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</si>
  <si>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</si>
  <si>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</si>
  <si>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</si>
  <si>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</si>
  <si>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</si>
  <si>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</si>
  <si>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</si>
  <si>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</si>
  <si>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</si>
  <si>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</si>
  <si>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INGRESOS POR VENTA DE BIENES Y PRESTACIÓN DE SERVICIOS DE INSTITUCIONES PÚBLICAS DE SEGURIDAD SOCIAL</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</si>
  <si>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</si>
  <si>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</si>
  <si>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</si>
  <si>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</si>
  <si>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</si>
  <si>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</si>
  <si>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</si>
  <si>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</si>
  <si>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</si>
  <si>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Municipio: San Cristòbal de la Barranca,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</si>
</sst>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0"/>
    <numFmt numFmtId="165" formatCode="_-[$€]* #,##0.00_-;\-[$€]* #,##0.00_-;_-[$€]* &quot;-&quot;??_-;_-@_-"/>
    <numFmt numFmtId="166" formatCode="0_ ;\-0\ "/>
  </numFmts>
  <fonts count="27" x14ac:knownFonts="1">
    <font>
      <sz val="11"/>
      <color theme="1"/>
      <name val="Calibri"/>
      <family val="2"/>
      <scheme val="minor"/>
    </font>
    <font>
      <sz val="10"/>
      <name val="Arial"/>
      <family val="2"/>
    </font>
    <font>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2"/>
      <name val="Calibri"/>
      <family val="2"/>
      <scheme val="minor"/>
    </font>
    <font>
      <sz val="11"/>
      <name val="Calibri"/>
      <family val="2"/>
      <scheme val="minor"/>
    </font>
    <font>
      <b/>
      <sz val="12"/>
      <name val="Calibri"/>
      <family val="2"/>
    </font>
    <font>
      <sz val="11"/>
      <color indexed="8"/>
      <name val="Calibri"/>
      <family val="2"/>
      <scheme val="minor"/>
    </font>
    <font>
      <b/>
      <sz val="9"/>
      <color indexed="81"/>
      <name val="Arial"/>
      <family val="2"/>
    </font>
  </fonts>
  <fills count="1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2D4"/>
        <bgColor indexed="64"/>
      </patternFill>
    </fill>
    <fill>
      <patternFill patternType="solid">
        <fgColor rgb="FF0DFFEE"/>
        <bgColor indexed="64"/>
      </patternFill>
    </fill>
    <fill>
      <patternFill patternType="solid">
        <fgColor rgb="FF00A79D"/>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s>
  <borders count="2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0" fillId="9"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10" fillId="8"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7" fillId="11" borderId="0" applyNumberFormat="0" applyBorder="0" applyAlignment="0" applyProtection="0"/>
    <xf numFmtId="0" fontId="7" fillId="5" borderId="0" applyNumberFormat="0" applyBorder="0" applyAlignment="0" applyProtection="0"/>
    <xf numFmtId="0" fontId="10" fillId="6"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10" fillId="12" borderId="0" applyNumberFormat="0" applyBorder="0" applyAlignment="0" applyProtection="0"/>
    <xf numFmtId="165" fontId="1" fillId="0" borderId="0" applyFont="0" applyFill="0" applyBorder="0" applyAlignment="0" applyProtection="0"/>
    <xf numFmtId="0" fontId="1" fillId="0" borderId="0"/>
    <xf numFmtId="0" fontId="13" fillId="0" borderId="0"/>
    <xf numFmtId="0" fontId="12" fillId="0" borderId="0"/>
    <xf numFmtId="9" fontId="1" fillId="0" borderId="0" applyFont="0" applyFill="0" applyBorder="0" applyAlignment="0" applyProtection="0"/>
    <xf numFmtId="0" fontId="11" fillId="0" borderId="0" applyNumberFormat="0" applyFill="0" applyBorder="0" applyAlignment="0" applyProtection="0"/>
  </cellStyleXfs>
  <cellXfs count="109">
    <xf numFmtId="0" fontId="0" fillId="0" borderId="0" xfId="0"/>
    <xf numFmtId="0" fontId="0" fillId="0" borderId="4" xfId="0" applyFill="1" applyBorder="1" applyAlignment="1" applyProtection="1">
      <alignment horizontal="right"/>
      <protection locked="0"/>
    </xf>
    <xf numFmtId="166" fontId="16" fillId="0" borderId="4" xfId="0" applyNumberFormat="1" applyFont="1" applyBorder="1" applyAlignment="1" applyProtection="1">
      <alignment horizontal="center" vertical="center"/>
      <protection locked="0"/>
    </xf>
    <xf numFmtId="0" fontId="16" fillId="0" borderId="4" xfId="0" applyFont="1" applyFill="1" applyBorder="1" applyAlignment="1" applyProtection="1">
      <alignment wrapText="1"/>
      <protection locked="0"/>
    </xf>
    <xf numFmtId="41" fontId="0" fillId="0" borderId="4" xfId="0" applyNumberFormat="1" applyFont="1" applyBorder="1" applyProtection="1">
      <protection locked="0"/>
    </xf>
    <xf numFmtId="41" fontId="20" fillId="13" borderId="5" xfId="0" applyNumberFormat="1" applyFont="1" applyFill="1" applyBorder="1" applyAlignment="1" applyProtection="1">
      <alignment horizontal="right" vertical="center"/>
    </xf>
    <xf numFmtId="0" fontId="0" fillId="0" borderId="6" xfId="0" applyFill="1" applyBorder="1" applyAlignment="1" applyProtection="1">
      <alignment horizontal="right"/>
      <protection locked="0"/>
    </xf>
    <xf numFmtId="166" fontId="16" fillId="0" borderId="7" xfId="0" applyNumberFormat="1" applyFont="1" applyBorder="1" applyAlignment="1" applyProtection="1">
      <alignment horizontal="center" vertical="center"/>
      <protection locked="0"/>
    </xf>
    <xf numFmtId="0" fontId="16" fillId="0" borderId="7" xfId="0" applyFont="1" applyFill="1" applyBorder="1" applyAlignment="1" applyProtection="1">
      <alignment wrapText="1"/>
      <protection locked="0"/>
    </xf>
    <xf numFmtId="41" fontId="0" fillId="0" borderId="7" xfId="0" applyNumberFormat="1" applyFont="1" applyBorder="1" applyProtection="1">
      <protection locked="0"/>
    </xf>
    <xf numFmtId="0" fontId="0" fillId="0" borderId="7" xfId="0" applyFill="1" applyBorder="1" applyAlignment="1" applyProtection="1">
      <alignment horizontal="right"/>
      <protection locked="0"/>
    </xf>
    <xf numFmtId="0" fontId="15" fillId="0" borderId="5" xfId="0" applyFont="1" applyBorder="1" applyAlignment="1" applyProtection="1">
      <alignment horizontal="right" vertical="center" wrapText="1"/>
      <protection locked="0"/>
    </xf>
    <xf numFmtId="41" fontId="0" fillId="0" borderId="5" xfId="0" applyNumberFormat="1" applyBorder="1" applyAlignment="1" applyProtection="1">
      <alignment horizontal="right" vertical="center"/>
    </xf>
    <xf numFmtId="41" fontId="15" fillId="0" borderId="5" xfId="0" applyNumberFormat="1" applyFont="1" applyBorder="1" applyAlignment="1" applyProtection="1">
      <alignment horizontal="right" vertical="center"/>
    </xf>
    <xf numFmtId="41" fontId="0" fillId="0" borderId="5" xfId="0" applyNumberFormat="1" applyFont="1" applyBorder="1" applyAlignment="1" applyProtection="1">
      <alignment horizontal="right" vertical="center"/>
      <protection locked="0"/>
    </xf>
    <xf numFmtId="41" fontId="20" fillId="14" borderId="5" xfId="0" applyNumberFormat="1" applyFont="1" applyFill="1" applyBorder="1" applyAlignment="1" applyProtection="1">
      <alignment horizontal="right" vertical="center"/>
    </xf>
    <xf numFmtId="0" fontId="20" fillId="13" borderId="5" xfId="0" applyFont="1" applyFill="1" applyBorder="1" applyAlignment="1" applyProtection="1">
      <alignment vertical="center" wrapText="1"/>
    </xf>
    <xf numFmtId="41" fontId="0" fillId="0" borderId="5" xfId="0" applyNumberFormat="1" applyFont="1" applyBorder="1" applyAlignment="1" applyProtection="1">
      <alignment horizontal="right" vertical="center"/>
    </xf>
    <xf numFmtId="41" fontId="6" fillId="0" borderId="5" xfId="0" applyNumberFormat="1" applyFont="1" applyBorder="1" applyAlignment="1" applyProtection="1">
      <alignment horizontal="right" vertical="center" wrapText="1"/>
    </xf>
    <xf numFmtId="41" fontId="6" fillId="0" borderId="5" xfId="0" applyNumberFormat="1" applyFont="1" applyBorder="1" applyAlignment="1" applyProtection="1">
      <alignment horizontal="right" vertical="center"/>
    </xf>
    <xf numFmtId="41" fontId="5" fillId="0" borderId="5" xfId="0" applyNumberFormat="1" applyFont="1" applyBorder="1" applyAlignment="1" applyProtection="1">
      <alignment horizontal="right"/>
    </xf>
    <xf numFmtId="0" fontId="0" fillId="0" borderId="8" xfId="0" applyFill="1" applyBorder="1" applyAlignment="1" applyProtection="1">
      <alignment horizontal="right"/>
      <protection locked="0"/>
    </xf>
    <xf numFmtId="0" fontId="15" fillId="0" borderId="9" xfId="0" applyFont="1" applyBorder="1" applyAlignment="1" applyProtection="1">
      <alignment horizontal="right" vertical="center" wrapText="1"/>
      <protection locked="0"/>
    </xf>
    <xf numFmtId="41" fontId="0" fillId="0" borderId="9" xfId="0" applyNumberFormat="1" applyBorder="1" applyAlignment="1" applyProtection="1">
      <alignment horizontal="right" vertical="center"/>
    </xf>
    <xf numFmtId="41" fontId="15" fillId="0" borderId="9" xfId="0" applyNumberFormat="1" applyFont="1" applyBorder="1" applyAlignment="1" applyProtection="1">
      <alignment horizontal="right" vertical="center"/>
    </xf>
    <xf numFmtId="41" fontId="20" fillId="13"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protection locked="0"/>
    </xf>
    <xf numFmtId="41" fontId="20" fillId="14" borderId="9"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vertical="center"/>
    </xf>
    <xf numFmtId="41" fontId="6" fillId="0" borderId="9" xfId="0" applyNumberFormat="1" applyFont="1" applyBorder="1" applyAlignment="1" applyProtection="1">
      <alignment horizontal="right" vertical="center" wrapText="1"/>
    </xf>
    <xf numFmtId="41" fontId="6" fillId="0" borderId="9" xfId="0" applyNumberFormat="1" applyFont="1" applyBorder="1" applyAlignment="1" applyProtection="1">
      <alignment horizontal="right" vertical="center"/>
    </xf>
    <xf numFmtId="41" fontId="5" fillId="0" borderId="9" xfId="0" applyNumberFormat="1" applyFont="1" applyBorder="1" applyAlignment="1" applyProtection="1">
      <alignment horizontal="right"/>
    </xf>
    <xf numFmtId="41" fontId="14" fillId="15" borderId="9" xfId="0" applyNumberFormat="1" applyFont="1" applyFill="1" applyBorder="1" applyAlignment="1" applyProtection="1">
      <alignment horizontal="right" vertical="center"/>
    </xf>
    <xf numFmtId="41" fontId="14" fillId="15" borderId="5" xfId="0" applyNumberFormat="1" applyFont="1" applyFill="1" applyBorder="1" applyAlignment="1" applyProtection="1">
      <alignment horizontal="right" vertical="center"/>
    </xf>
    <xf numFmtId="41" fontId="0" fillId="0" borderId="9" xfId="0" applyNumberFormat="1" applyFont="1" applyBorder="1" applyAlignment="1" applyProtection="1">
      <alignment horizontal="right"/>
    </xf>
    <xf numFmtId="41" fontId="0" fillId="0" borderId="5" xfId="0" applyNumberFormat="1" applyFont="1" applyBorder="1" applyAlignment="1" applyProtection="1">
      <alignment horizontal="right"/>
    </xf>
    <xf numFmtId="41" fontId="15" fillId="17" borderId="9" xfId="0" applyNumberFormat="1" applyFont="1" applyFill="1" applyBorder="1" applyAlignment="1" applyProtection="1">
      <alignment horizontal="right" vertical="center"/>
    </xf>
    <xf numFmtId="41" fontId="15" fillId="17" borderId="5" xfId="0" applyNumberFormat="1" applyFont="1" applyFill="1" applyBorder="1" applyAlignment="1" applyProtection="1">
      <alignment horizontal="right" vertical="center"/>
    </xf>
    <xf numFmtId="41" fontId="20" fillId="17" borderId="9" xfId="0" applyNumberFormat="1" applyFont="1" applyFill="1" applyBorder="1" applyAlignment="1" applyProtection="1">
      <alignment horizontal="right" vertical="center"/>
    </xf>
    <xf numFmtId="41" fontId="20" fillId="17" borderId="5" xfId="0" applyNumberFormat="1" applyFont="1" applyFill="1" applyBorder="1" applyAlignment="1" applyProtection="1">
      <alignment horizontal="right" vertical="center"/>
    </xf>
    <xf numFmtId="41" fontId="5" fillId="17" borderId="9" xfId="0" applyNumberFormat="1" applyFont="1" applyFill="1" applyBorder="1" applyAlignment="1" applyProtection="1">
      <alignment horizontal="right" vertical="center"/>
    </xf>
    <xf numFmtId="41" fontId="5" fillId="17" borderId="5" xfId="0" applyNumberFormat="1" applyFont="1" applyFill="1" applyBorder="1" applyAlignment="1" applyProtection="1">
      <alignment horizontal="right" vertical="center"/>
    </xf>
    <xf numFmtId="41" fontId="17" fillId="17" borderId="9" xfId="0" applyNumberFormat="1" applyFont="1" applyFill="1" applyBorder="1" applyAlignment="1" applyProtection="1">
      <alignment horizontal="right" vertical="center"/>
    </xf>
    <xf numFmtId="41" fontId="17"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xf>
    <xf numFmtId="41" fontId="0" fillId="17" borderId="5" xfId="0" applyNumberFormat="1" applyFont="1" applyFill="1" applyBorder="1" applyAlignment="1" applyProtection="1">
      <alignment horizontal="right" vertical="center"/>
    </xf>
    <xf numFmtId="41" fontId="0" fillId="17" borderId="9" xfId="0" applyNumberFormat="1" applyFont="1" applyFill="1" applyBorder="1" applyAlignment="1" applyProtection="1">
      <alignment horizontal="right" vertical="center"/>
      <protection locked="0"/>
    </xf>
    <xf numFmtId="41" fontId="0" fillId="17" borderId="5" xfId="0" applyNumberFormat="1" applyFont="1" applyFill="1" applyBorder="1" applyAlignment="1" applyProtection="1">
      <alignment horizontal="right" vertical="center"/>
      <protection locked="0"/>
    </xf>
    <xf numFmtId="41" fontId="0" fillId="0" borderId="16" xfId="0" applyNumberFormat="1" applyFont="1" applyBorder="1" applyAlignment="1" applyProtection="1">
      <alignment horizontal="right" vertical="center"/>
    </xf>
    <xf numFmtId="41" fontId="0" fillId="0" borderId="28" xfId="0" applyNumberFormat="1" applyFont="1" applyBorder="1" applyAlignment="1" applyProtection="1">
      <alignment horizontal="right" vertical="center"/>
    </xf>
    <xf numFmtId="41" fontId="0" fillId="17" borderId="26" xfId="0" applyNumberFormat="1" applyFont="1" applyFill="1" applyBorder="1" applyAlignment="1" applyProtection="1">
      <alignment horizontal="right" vertical="center"/>
    </xf>
    <xf numFmtId="41" fontId="0" fillId="17" borderId="19" xfId="0" applyNumberFormat="1" applyFont="1" applyFill="1" applyBorder="1" applyAlignment="1" applyProtection="1">
      <alignment horizontal="right" vertical="center"/>
    </xf>
    <xf numFmtId="41" fontId="6" fillId="17" borderId="9" xfId="0" applyNumberFormat="1" applyFont="1" applyFill="1" applyBorder="1" applyAlignment="1" applyProtection="1">
      <alignment horizontal="right" vertical="center"/>
    </xf>
    <xf numFmtId="41" fontId="6" fillId="17" borderId="5" xfId="0" applyNumberFormat="1" applyFont="1" applyFill="1" applyBorder="1" applyAlignment="1" applyProtection="1">
      <alignment horizontal="right" vertical="center"/>
    </xf>
    <xf numFmtId="41" fontId="15" fillId="16" borderId="9" xfId="0" applyNumberFormat="1" applyFont="1" applyFill="1" applyBorder="1" applyAlignment="1" applyProtection="1">
      <alignment horizontal="right" vertical="center"/>
    </xf>
    <xf numFmtId="41" fontId="15" fillId="16" borderId="5" xfId="0" applyNumberFormat="1" applyFont="1" applyFill="1" applyBorder="1" applyAlignment="1" applyProtection="1">
      <alignment horizontal="right" vertical="center"/>
    </xf>
    <xf numFmtId="41" fontId="0" fillId="16" borderId="9" xfId="0" applyNumberFormat="1" applyFont="1" applyFill="1" applyBorder="1" applyAlignment="1" applyProtection="1">
      <alignment horizontal="right" vertical="center"/>
    </xf>
    <xf numFmtId="41" fontId="0" fillId="16" borderId="5" xfId="0" applyNumberFormat="1" applyFont="1" applyFill="1" applyBorder="1" applyAlignment="1" applyProtection="1">
      <alignment horizontal="right" vertical="center"/>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164" fontId="20" fillId="0" borderId="14" xfId="0" applyNumberFormat="1" applyFont="1" applyFill="1" applyBorder="1" applyAlignment="1" applyProtection="1">
      <alignment horizontal="center" vertical="center" wrapText="1"/>
    </xf>
    <xf numFmtId="0" fontId="22" fillId="15" borderId="10" xfId="0" applyFont="1" applyFill="1" applyBorder="1" applyAlignment="1" applyProtection="1">
      <alignment horizontal="center" vertical="center" wrapText="1"/>
    </xf>
    <xf numFmtId="0" fontId="22" fillId="15" borderId="5" xfId="0" applyFont="1" applyFill="1" applyBorder="1" applyAlignment="1" applyProtection="1">
      <alignment horizontal="left" vertical="center" wrapText="1"/>
    </xf>
    <xf numFmtId="166" fontId="22" fillId="15" borderId="5" xfId="0" applyNumberFormat="1" applyFont="1" applyFill="1" applyBorder="1" applyAlignment="1" applyProtection="1">
      <alignment horizontal="left" vertical="center"/>
    </xf>
    <xf numFmtId="0" fontId="22" fillId="15" borderId="5" xfId="0" applyNumberFormat="1" applyFont="1" applyFill="1" applyBorder="1" applyAlignment="1" applyProtection="1">
      <alignment horizontal="left" vertical="center" wrapText="1"/>
    </xf>
    <xf numFmtId="0" fontId="22" fillId="15" borderId="5" xfId="0" applyNumberFormat="1" applyFont="1" applyFill="1" applyBorder="1" applyAlignment="1" applyProtection="1">
      <alignment horizontal="left" vertical="center"/>
    </xf>
    <xf numFmtId="166" fontId="22" fillId="15" borderId="5" xfId="0" applyNumberFormat="1" applyFont="1" applyFill="1" applyBorder="1" applyAlignment="1" applyProtection="1">
      <alignment horizontal="left" vertical="center" wrapText="1"/>
    </xf>
    <xf numFmtId="0" fontId="23" fillId="0" borderId="10" xfId="23" applyFont="1" applyFill="1" applyBorder="1" applyAlignment="1" applyProtection="1">
      <alignment horizontal="center" vertical="center"/>
    </xf>
    <xf numFmtId="0" fontId="21" fillId="0" borderId="5" xfId="0" applyFont="1" applyFill="1" applyBorder="1" applyAlignment="1" applyProtection="1">
      <alignment horizontal="left" vertical="center" wrapText="1"/>
    </xf>
    <xf numFmtId="3" fontId="20" fillId="0" borderId="5" xfId="0" applyNumberFormat="1" applyFont="1" applyFill="1" applyBorder="1" applyAlignment="1" applyProtection="1">
      <alignment vertical="center"/>
    </xf>
    <xf numFmtId="0" fontId="23" fillId="0" borderId="27" xfId="23" applyFont="1" applyFill="1" applyBorder="1" applyAlignment="1" applyProtection="1">
      <alignment horizontal="center" vertical="center"/>
    </xf>
    <xf numFmtId="0" fontId="21" fillId="0" borderId="28" xfId="0" applyFont="1" applyFill="1" applyBorder="1" applyAlignment="1" applyProtection="1">
      <alignment horizontal="left" vertical="center" wrapText="1"/>
    </xf>
    <xf numFmtId="37" fontId="20" fillId="15" borderId="11" xfId="0" applyNumberFormat="1" applyFont="1" applyFill="1" applyBorder="1" applyAlignment="1" applyProtection="1">
      <alignment vertical="center"/>
    </xf>
    <xf numFmtId="37" fontId="20" fillId="15" borderId="11" xfId="0" applyNumberFormat="1" applyFont="1" applyFill="1" applyBorder="1" applyAlignment="1" applyProtection="1">
      <alignment horizontal="right" vertical="center" wrapText="1"/>
    </xf>
    <xf numFmtId="37" fontId="20" fillId="18" borderId="11" xfId="0" applyNumberFormat="1" applyFont="1" applyFill="1" applyBorder="1" applyAlignment="1" applyProtection="1">
      <alignment vertical="center"/>
    </xf>
    <xf numFmtId="37" fontId="0" fillId="0" borderId="11" xfId="0" applyNumberFormat="1" applyFont="1" applyFill="1" applyBorder="1" applyAlignment="1" applyProtection="1">
      <alignment vertical="center"/>
      <protection locked="0"/>
    </xf>
    <xf numFmtId="37" fontId="23" fillId="0" borderId="11" xfId="0" applyNumberFormat="1" applyFont="1" applyFill="1" applyBorder="1" applyAlignment="1" applyProtection="1">
      <alignment horizontal="right" vertical="center"/>
      <protection locked="0"/>
    </xf>
    <xf numFmtId="37" fontId="15" fillId="18" borderId="11" xfId="0" applyNumberFormat="1" applyFont="1" applyFill="1" applyBorder="1" applyAlignment="1" applyProtection="1">
      <alignment vertical="center"/>
    </xf>
    <xf numFmtId="37" fontId="21" fillId="18" borderId="11" xfId="0" applyNumberFormat="1" applyFont="1" applyFill="1" applyBorder="1" applyAlignment="1" applyProtection="1">
      <alignment vertical="center"/>
    </xf>
    <xf numFmtId="37" fontId="24" fillId="15" borderId="15" xfId="0" applyNumberFormat="1" applyFont="1" applyFill="1" applyBorder="1" applyAlignment="1" applyProtection="1">
      <alignment horizontal="right" vertical="center"/>
    </xf>
    <xf numFmtId="37" fontId="0" fillId="0" borderId="17" xfId="0" applyNumberFormat="1" applyFont="1" applyFill="1" applyBorder="1" applyAlignment="1" applyProtection="1">
      <alignment vertical="center"/>
      <protection locked="0"/>
    </xf>
    <xf numFmtId="0" fontId="23" fillId="13" borderId="10" xfId="23" applyFont="1" applyFill="1" applyBorder="1" applyAlignment="1" applyProtection="1">
      <alignment horizontal="center" vertical="center"/>
    </xf>
    <xf numFmtId="0" fontId="20" fillId="13" borderId="5" xfId="0" applyFont="1" applyFill="1" applyBorder="1" applyAlignment="1" applyProtection="1">
      <alignment horizontal="left" vertical="center" wrapText="1"/>
    </xf>
    <xf numFmtId="37" fontId="20" fillId="13" borderId="11" xfId="0" applyNumberFormat="1" applyFont="1" applyFill="1" applyBorder="1" applyAlignment="1" applyProtection="1">
      <alignment vertical="center"/>
    </xf>
    <xf numFmtId="37" fontId="20" fillId="13" borderId="11" xfId="0" applyNumberFormat="1" applyFont="1" applyFill="1" applyBorder="1" applyAlignment="1" applyProtection="1">
      <alignment vertical="center"/>
      <protection locked="0"/>
    </xf>
    <xf numFmtId="3" fontId="20" fillId="13" borderId="5" xfId="0" applyNumberFormat="1" applyFont="1" applyFill="1" applyBorder="1" applyAlignment="1" applyProtection="1">
      <alignment vertical="center"/>
    </xf>
    <xf numFmtId="0" fontId="21" fillId="13" borderId="5" xfId="0" applyFont="1" applyFill="1" applyBorder="1" applyAlignment="1" applyProtection="1">
      <alignment horizontal="left" vertical="center" wrapText="1"/>
    </xf>
    <xf numFmtId="37" fontId="15" fillId="13" borderId="11" xfId="0" applyNumberFormat="1" applyFont="1" applyFill="1" applyBorder="1" applyAlignment="1" applyProtection="1">
      <alignment vertical="center"/>
      <protection locked="0"/>
    </xf>
    <xf numFmtId="37" fontId="20" fillId="13" borderId="11" xfId="0" applyNumberFormat="1" applyFont="1" applyFill="1" applyBorder="1" applyAlignment="1" applyProtection="1">
      <alignment horizontal="right" vertical="center"/>
      <protection locked="0"/>
    </xf>
    <xf numFmtId="0" fontId="23" fillId="13" borderId="18" xfId="23" applyFont="1" applyFill="1" applyBorder="1" applyAlignment="1" applyProtection="1">
      <alignment horizontal="center" vertical="center"/>
    </xf>
    <xf numFmtId="0" fontId="20" fillId="13" borderId="19" xfId="0" applyFont="1" applyFill="1" applyBorder="1" applyAlignment="1" applyProtection="1">
      <alignment horizontal="left" vertical="center" wrapText="1"/>
    </xf>
    <xf numFmtId="37" fontId="20" fillId="13" borderId="15" xfId="0" applyNumberFormat="1" applyFont="1" applyFill="1" applyBorder="1" applyAlignment="1" applyProtection="1">
      <alignment vertical="center"/>
    </xf>
    <xf numFmtId="0" fontId="21" fillId="13" borderId="5" xfId="0" applyFont="1" applyFill="1" applyBorder="1" applyAlignment="1" applyProtection="1">
      <alignment vertical="center" wrapText="1"/>
    </xf>
    <xf numFmtId="3" fontId="15" fillId="13" borderId="5" xfId="0" applyNumberFormat="1" applyFont="1" applyFill="1" applyBorder="1" applyAlignment="1" applyProtection="1">
      <alignment vertical="center" wrapText="1"/>
    </xf>
    <xf numFmtId="37" fontId="21" fillId="13" borderId="11" xfId="0" applyNumberFormat="1" applyFont="1" applyFill="1" applyBorder="1" applyAlignment="1" applyProtection="1">
      <alignment vertical="center"/>
      <protection locked="0"/>
    </xf>
    <xf numFmtId="0" fontId="25" fillId="0" borderId="5" xfId="0" applyFont="1" applyFill="1" applyBorder="1" applyAlignment="1" applyProtection="1">
      <alignment vertical="center" wrapText="1"/>
    </xf>
    <xf numFmtId="166" fontId="24" fillId="15" borderId="18" xfId="0" applyNumberFormat="1" applyFont="1" applyFill="1" applyBorder="1" applyAlignment="1" applyProtection="1">
      <alignment horizontal="right" vertical="center"/>
    </xf>
    <xf numFmtId="166" fontId="24" fillId="15" borderId="19" xfId="0" applyNumberFormat="1" applyFont="1" applyFill="1" applyBorder="1" applyAlignment="1" applyProtection="1">
      <alignment horizontal="right" vertical="center"/>
    </xf>
    <xf numFmtId="166" fontId="19" fillId="0" borderId="24" xfId="0" applyNumberFormat="1" applyFont="1" applyBorder="1" applyAlignment="1" applyProtection="1">
      <alignment horizontal="center" vertical="center" wrapText="1"/>
    </xf>
    <xf numFmtId="166" fontId="19" fillId="0" borderId="25" xfId="0" applyNumberFormat="1" applyFont="1" applyBorder="1" applyAlignment="1" applyProtection="1">
      <alignment horizontal="center" vertical="center"/>
    </xf>
    <xf numFmtId="166" fontId="18" fillId="0" borderId="2" xfId="0" applyNumberFormat="1" applyFont="1" applyBorder="1" applyAlignment="1" applyProtection="1">
      <alignment horizontal="left" vertical="top"/>
      <protection locked="0"/>
    </xf>
    <xf numFmtId="166" fontId="18" fillId="0" borderId="1" xfId="0" applyNumberFormat="1" applyFont="1" applyBorder="1" applyAlignment="1" applyProtection="1">
      <alignment horizontal="left" vertical="top"/>
      <protection locked="0"/>
    </xf>
    <xf numFmtId="166" fontId="18" fillId="0" borderId="3" xfId="0" applyNumberFormat="1" applyFont="1" applyBorder="1" applyAlignment="1" applyProtection="1">
      <alignment horizontal="left" vertical="top"/>
      <protection locked="0"/>
    </xf>
    <xf numFmtId="0" fontId="20" fillId="15" borderId="20" xfId="0" applyFont="1" applyFill="1" applyBorder="1" applyAlignment="1" applyProtection="1">
      <alignment horizontal="center" vertical="center" wrapText="1"/>
    </xf>
    <xf numFmtId="0" fontId="20" fillId="15" borderId="12" xfId="0" applyFont="1" applyFill="1" applyBorder="1" applyAlignment="1" applyProtection="1">
      <alignment horizontal="center" vertical="center" wrapText="1"/>
    </xf>
    <xf numFmtId="0" fontId="20" fillId="15" borderId="21" xfId="0" applyFont="1" applyFill="1" applyBorder="1" applyAlignment="1" applyProtection="1">
      <alignment horizontal="center" vertical="center" wrapText="1"/>
    </xf>
    <xf numFmtId="0" fontId="20" fillId="15" borderId="22" xfId="0" applyFont="1" applyFill="1" applyBorder="1" applyAlignment="1" applyProtection="1">
      <alignment horizontal="center" vertical="center" wrapText="1"/>
    </xf>
    <xf numFmtId="164" fontId="20" fillId="15" borderId="23" xfId="0" applyNumberFormat="1" applyFont="1" applyFill="1" applyBorder="1" applyAlignment="1" applyProtection="1">
      <alignment horizontal="center" vertical="center" wrapText="1"/>
    </xf>
    <xf numFmtId="164" fontId="20" fillId="15" borderId="14" xfId="0" applyNumberFormat="1" applyFont="1" applyFill="1" applyBorder="1" applyAlignment="1" applyProtection="1">
      <alignment horizontal="center" vertical="center" wrapText="1"/>
    </xf>
  </cellXfs>
  <cellStyles count="28">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Normal" xfId="0" builtinId="0"/>
    <cellStyle name="Normal 2" xfId="23" xr:uid="{00000000-0005-0000-0000-000017000000}"/>
    <cellStyle name="Normal 3" xfId="24" xr:uid="{00000000-0005-0000-0000-000018000000}"/>
    <cellStyle name="Normal 4" xfId="25" xr:uid="{00000000-0005-0000-0000-000019000000}"/>
    <cellStyle name="Porcentual 2" xfId="26" xr:uid="{00000000-0005-0000-0000-00001A000000}"/>
    <cellStyle name="Título de hoja" xfId="27" xr:uid="{00000000-0005-0000-0000-00001B000000}"/>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765"/>
  <sheetViews>
    <sheetView tabSelected="1" zoomScale="110" zoomScaleNormal="110" workbookViewId="0">
      <selection activeCell="B125" sqref="B125"/>
    </sheetView>
  </sheetViews>
  <sheetFormatPr baseColWidth="10" defaultColWidth="0" defaultRowHeight="36.75" customHeight="1" x14ac:dyDescent="0.25"/>
  <cols>
    <col min="1" max="1" width="7.5703125" style="2" customWidth="1"/>
    <col min="2" max="2" width="82.42578125" style="3" customWidth="1"/>
    <col min="3" max="3" width="21.7109375" style="4" customWidth="1"/>
    <col min="4" max="16384" width="0" style="1" hidden="1"/>
  </cols>
  <sheetData>
    <row r="1" spans="1:4" ht="53.25" customHeight="1" x14ac:dyDescent="0.25">
      <c r="A1" s="98" t="s">
        <v>43</v>
      </c>
      <c r="B1" s="99"/>
      <c r="C1" s="99"/>
    </row>
    <row r="2" spans="1:4" s="6" customFormat="1" ht="28.5" customHeight="1" x14ac:dyDescent="0.25">
      <c r="A2" s="100" t="s">
        <v>156</v>
      </c>
      <c r="B2" s="101"/>
      <c r="C2" s="102"/>
      <c r="D2" s="21"/>
    </row>
    <row r="3" spans="1:4" s="11" customFormat="1" ht="22.5" customHeight="1" x14ac:dyDescent="0.25">
      <c r="A3" s="103" t="s">
        <v>8</v>
      </c>
      <c r="B3" s="105" t="s">
        <v>0</v>
      </c>
      <c r="C3" s="107" t="s">
        <v>9</v>
      </c>
      <c r="D3" s="22"/>
    </row>
    <row r="4" spans="1:4" s="11" customFormat="1" ht="15" customHeight="1" x14ac:dyDescent="0.25">
      <c r="A4" s="104"/>
      <c r="B4" s="106"/>
      <c r="C4" s="108"/>
      <c r="D4" s="22"/>
    </row>
    <row r="5" spans="1:4" s="11" customFormat="1" ht="3.75" customHeight="1" x14ac:dyDescent="0.25">
      <c r="A5" s="58"/>
      <c r="B5" s="59"/>
      <c r="C5" s="60"/>
      <c r="D5" s="22"/>
    </row>
    <row r="6" spans="1:4" s="12" customFormat="1" ht="25.5" customHeight="1" x14ac:dyDescent="0.25">
      <c r="A6" s="61">
        <v>1</v>
      </c>
      <c r="B6" s="62" t="s">
        <v>1</v>
      </c>
      <c r="C6" s="72">
        <f>SUM(C7+C9+C13+C14+C15+C16+C17+C23+C24)</f>
        <v>890154</v>
      </c>
      <c r="D6" s="23"/>
    </row>
    <row r="7" spans="1:4" s="37" customFormat="1" ht="25.5" customHeight="1" x14ac:dyDescent="0.25">
      <c r="A7" s="81">
        <v>1.1000000000000001</v>
      </c>
      <c r="B7" s="82" t="s">
        <v>10</v>
      </c>
      <c r="C7" s="83">
        <f>SUM(C8)</f>
        <v>4000</v>
      </c>
      <c r="D7" s="36"/>
    </row>
    <row r="8" spans="1:4" s="55" customFormat="1" ht="25.5" customHeight="1" x14ac:dyDescent="0.25">
      <c r="A8" s="67" t="s">
        <v>58</v>
      </c>
      <c r="B8" s="68" t="s">
        <v>59</v>
      </c>
      <c r="C8" s="75">
        <v>4000</v>
      </c>
      <c r="D8" s="54"/>
    </row>
    <row r="9" spans="1:4" s="39" customFormat="1" ht="25.5" customHeight="1" x14ac:dyDescent="0.25">
      <c r="A9" s="81">
        <v>1.2</v>
      </c>
      <c r="B9" s="82" t="s">
        <v>11</v>
      </c>
      <c r="C9" s="83">
        <f>SUM(C10:C12)</f>
        <v>881784</v>
      </c>
      <c r="D9" s="38"/>
    </row>
    <row r="10" spans="1:4" s="55" customFormat="1" ht="25.5" customHeight="1" x14ac:dyDescent="0.25">
      <c r="A10" s="67" t="s">
        <v>60</v>
      </c>
      <c r="B10" s="68" t="s">
        <v>61</v>
      </c>
      <c r="C10" s="75">
        <v>817222</v>
      </c>
      <c r="D10" s="54"/>
    </row>
    <row r="11" spans="1:4" s="55" customFormat="1" ht="25.5" customHeight="1" x14ac:dyDescent="0.25">
      <c r="A11" s="67" t="s">
        <v>62</v>
      </c>
      <c r="B11" s="68" t="s">
        <v>63</v>
      </c>
      <c r="C11" s="75">
        <v>63115</v>
      </c>
      <c r="D11" s="54"/>
    </row>
    <row r="12" spans="1:4" s="55" customFormat="1" ht="25.5" customHeight="1" x14ac:dyDescent="0.25">
      <c r="A12" s="67" t="s">
        <v>64</v>
      </c>
      <c r="B12" s="68" t="s">
        <v>65</v>
      </c>
      <c r="C12" s="75">
        <v>1447</v>
      </c>
      <c r="D12" s="54"/>
    </row>
    <row r="13" spans="1:4" s="41" customFormat="1" ht="30" customHeight="1" x14ac:dyDescent="0.25">
      <c r="A13" s="81">
        <v>1.3</v>
      </c>
      <c r="B13" s="82" t="s">
        <v>12</v>
      </c>
      <c r="C13" s="84"/>
      <c r="D13" s="40"/>
    </row>
    <row r="14" spans="1:4" s="41" customFormat="1" ht="25.5" customHeight="1" x14ac:dyDescent="0.25">
      <c r="A14" s="81">
        <v>1.4</v>
      </c>
      <c r="B14" s="82" t="s">
        <v>13</v>
      </c>
      <c r="C14" s="84"/>
      <c r="D14" s="40"/>
    </row>
    <row r="15" spans="1:4" s="41" customFormat="1" ht="25.5" customHeight="1" x14ac:dyDescent="0.25">
      <c r="A15" s="81">
        <v>1.5</v>
      </c>
      <c r="B15" s="82" t="s">
        <v>14</v>
      </c>
      <c r="C15" s="84"/>
      <c r="D15" s="40"/>
    </row>
    <row r="16" spans="1:4" s="41" customFormat="1" ht="25.5" customHeight="1" x14ac:dyDescent="0.25">
      <c r="A16" s="81">
        <v>1.6</v>
      </c>
      <c r="B16" s="82" t="s">
        <v>15</v>
      </c>
      <c r="C16" s="84"/>
      <c r="D16" s="40"/>
    </row>
    <row r="17" spans="1:4" s="39" customFormat="1" ht="25.5" customHeight="1" x14ac:dyDescent="0.25">
      <c r="A17" s="81">
        <v>1.7</v>
      </c>
      <c r="B17" s="85" t="s">
        <v>16</v>
      </c>
      <c r="C17" s="83">
        <f>SUM(C18:C22)</f>
        <v>4370</v>
      </c>
      <c r="D17" s="38"/>
    </row>
    <row r="18" spans="1:4" s="55" customFormat="1" ht="25.5" customHeight="1" x14ac:dyDescent="0.25">
      <c r="A18" s="67" t="s">
        <v>66</v>
      </c>
      <c r="B18" s="68" t="s">
        <v>67</v>
      </c>
      <c r="C18" s="75">
        <v>4370</v>
      </c>
      <c r="D18" s="54"/>
    </row>
    <row r="19" spans="1:4" s="55" customFormat="1" ht="25.5" customHeight="1" x14ac:dyDescent="0.25">
      <c r="A19" s="67" t="s">
        <v>68</v>
      </c>
      <c r="B19" s="69" t="s">
        <v>69</v>
      </c>
      <c r="C19" s="75"/>
      <c r="D19" s="54"/>
    </row>
    <row r="20" spans="1:4" s="55" customFormat="1" ht="25.5" customHeight="1" x14ac:dyDescent="0.25">
      <c r="A20" s="67" t="s">
        <v>70</v>
      </c>
      <c r="B20" s="68" t="s">
        <v>71</v>
      </c>
      <c r="C20" s="75"/>
      <c r="D20" s="54"/>
    </row>
    <row r="21" spans="1:4" s="55" customFormat="1" ht="25.5" customHeight="1" x14ac:dyDescent="0.25">
      <c r="A21" s="67" t="s">
        <v>72</v>
      </c>
      <c r="B21" s="68" t="s">
        <v>73</v>
      </c>
      <c r="C21" s="75"/>
      <c r="D21" s="54"/>
    </row>
    <row r="22" spans="1:4" s="55" customFormat="1" ht="25.5" customHeight="1" x14ac:dyDescent="0.25">
      <c r="A22" s="67" t="s">
        <v>74</v>
      </c>
      <c r="B22" s="68" t="s">
        <v>75</v>
      </c>
      <c r="C22" s="75"/>
      <c r="D22" s="54"/>
    </row>
    <row r="23" spans="1:4" s="37" customFormat="1" ht="25.5" customHeight="1" x14ac:dyDescent="0.25">
      <c r="A23" s="81">
        <v>1.8</v>
      </c>
      <c r="B23" s="82" t="s">
        <v>17</v>
      </c>
      <c r="C23" s="84"/>
      <c r="D23" s="36"/>
    </row>
    <row r="24" spans="1:4" s="37" customFormat="1" ht="25.5" customHeight="1" x14ac:dyDescent="0.25">
      <c r="A24" s="81">
        <v>1.9</v>
      </c>
      <c r="B24" s="86" t="s">
        <v>44</v>
      </c>
      <c r="C24" s="87"/>
      <c r="D24" s="36"/>
    </row>
    <row r="25" spans="1:4" s="15" customFormat="1" ht="25.5" customHeight="1" x14ac:dyDescent="0.25">
      <c r="A25" s="61">
        <v>2</v>
      </c>
      <c r="B25" s="63" t="s">
        <v>2</v>
      </c>
      <c r="C25" s="73">
        <f>SUM(C26:C30)</f>
        <v>0</v>
      </c>
      <c r="D25" s="27"/>
    </row>
    <row r="26" spans="1:4" s="5" customFormat="1" ht="25.5" customHeight="1" x14ac:dyDescent="0.25">
      <c r="A26" s="81">
        <v>2.1</v>
      </c>
      <c r="B26" s="82" t="s">
        <v>18</v>
      </c>
      <c r="C26" s="88"/>
      <c r="D26" s="25"/>
    </row>
    <row r="27" spans="1:4" s="5" customFormat="1" ht="25.5" customHeight="1" x14ac:dyDescent="0.25">
      <c r="A27" s="81">
        <v>2.2000000000000002</v>
      </c>
      <c r="B27" s="82" t="s">
        <v>76</v>
      </c>
      <c r="C27" s="88"/>
      <c r="D27" s="25"/>
    </row>
    <row r="28" spans="1:4" s="5" customFormat="1" ht="25.5" customHeight="1" x14ac:dyDescent="0.25">
      <c r="A28" s="81">
        <v>2.2999999999999998</v>
      </c>
      <c r="B28" s="82" t="s">
        <v>19</v>
      </c>
      <c r="C28" s="88"/>
      <c r="D28" s="25"/>
    </row>
    <row r="29" spans="1:4" s="5" customFormat="1" ht="33" customHeight="1" x14ac:dyDescent="0.25">
      <c r="A29" s="81">
        <v>2.4</v>
      </c>
      <c r="B29" s="82" t="s">
        <v>20</v>
      </c>
      <c r="C29" s="88"/>
      <c r="D29" s="25"/>
    </row>
    <row r="30" spans="1:4" s="5" customFormat="1" ht="25.5" customHeight="1" x14ac:dyDescent="0.25">
      <c r="A30" s="81">
        <v>2.5</v>
      </c>
      <c r="B30" s="82" t="s">
        <v>45</v>
      </c>
      <c r="C30" s="88"/>
      <c r="D30" s="25"/>
    </row>
    <row r="31" spans="1:4" s="15" customFormat="1" ht="25.5" customHeight="1" x14ac:dyDescent="0.25">
      <c r="A31" s="61">
        <v>3</v>
      </c>
      <c r="B31" s="64" t="s">
        <v>3</v>
      </c>
      <c r="C31" s="73">
        <f>SUM(C32:C33)</f>
        <v>0</v>
      </c>
      <c r="D31" s="27"/>
    </row>
    <row r="32" spans="1:4" s="43" customFormat="1" ht="25.5" customHeight="1" x14ac:dyDescent="0.25">
      <c r="A32" s="81">
        <v>3.1</v>
      </c>
      <c r="B32" s="82" t="s">
        <v>21</v>
      </c>
      <c r="C32" s="84"/>
      <c r="D32" s="42"/>
    </row>
    <row r="33" spans="1:4" s="43" customFormat="1" ht="45.6" customHeight="1" x14ac:dyDescent="0.25">
      <c r="A33" s="81">
        <v>3.9</v>
      </c>
      <c r="B33" s="82" t="s">
        <v>140</v>
      </c>
      <c r="C33" s="84"/>
      <c r="D33" s="42"/>
    </row>
    <row r="34" spans="1:4" s="33" customFormat="1" ht="25.5" customHeight="1" x14ac:dyDescent="0.25">
      <c r="A34" s="61">
        <v>4</v>
      </c>
      <c r="B34" s="65" t="s">
        <v>22</v>
      </c>
      <c r="C34" s="73">
        <f>SUM(C35+C41+C56+C57+C62)</f>
        <v>1034547</v>
      </c>
      <c r="D34" s="32"/>
    </row>
    <row r="35" spans="1:4" s="45" customFormat="1" ht="33.6" customHeight="1" x14ac:dyDescent="0.25">
      <c r="A35" s="81">
        <v>4.0999999999999996</v>
      </c>
      <c r="B35" s="16" t="s">
        <v>23</v>
      </c>
      <c r="C35" s="83">
        <f>SUM(C36:C39)</f>
        <v>226932</v>
      </c>
      <c r="D35" s="44"/>
    </row>
    <row r="36" spans="1:4" s="57" customFormat="1" ht="25.5" customHeight="1" x14ac:dyDescent="0.25">
      <c r="A36" s="67" t="s">
        <v>77</v>
      </c>
      <c r="B36" s="68" t="s">
        <v>78</v>
      </c>
      <c r="C36" s="75">
        <v>110000</v>
      </c>
      <c r="D36" s="56"/>
    </row>
    <row r="37" spans="1:4" s="57" customFormat="1" ht="25.5" customHeight="1" x14ac:dyDescent="0.25">
      <c r="A37" s="67" t="s">
        <v>152</v>
      </c>
      <c r="B37" s="68" t="s">
        <v>154</v>
      </c>
      <c r="C37" s="75"/>
      <c r="D37" s="56"/>
    </row>
    <row r="38" spans="1:4" s="57" customFormat="1" ht="25.5" customHeight="1" x14ac:dyDescent="0.25">
      <c r="A38" s="67" t="s">
        <v>153</v>
      </c>
      <c r="B38" s="68" t="s">
        <v>155</v>
      </c>
      <c r="C38" s="75">
        <v>31932</v>
      </c>
      <c r="D38" s="56"/>
    </row>
    <row r="39" spans="1:4" s="57" customFormat="1" ht="26.45" customHeight="1" x14ac:dyDescent="0.25">
      <c r="A39" s="67" t="s">
        <v>79</v>
      </c>
      <c r="B39" s="68" t="s">
        <v>80</v>
      </c>
      <c r="C39" s="75">
        <v>85000</v>
      </c>
      <c r="D39" s="56"/>
    </row>
    <row r="40" spans="1:4" s="47" customFormat="1" ht="25.5" customHeight="1" x14ac:dyDescent="0.25">
      <c r="A40" s="81">
        <v>4.2</v>
      </c>
      <c r="B40" s="82" t="s">
        <v>46</v>
      </c>
      <c r="C40" s="74"/>
      <c r="D40" s="46"/>
    </row>
    <row r="41" spans="1:4" s="51" customFormat="1" ht="25.5" customHeight="1" x14ac:dyDescent="0.25">
      <c r="A41" s="89">
        <v>4.3</v>
      </c>
      <c r="B41" s="90" t="s">
        <v>24</v>
      </c>
      <c r="C41" s="91">
        <f>SUM(C42:C55)</f>
        <v>773070</v>
      </c>
      <c r="D41" s="50"/>
    </row>
    <row r="42" spans="1:4" s="49" customFormat="1" ht="16.149999999999999" customHeight="1" x14ac:dyDescent="0.25">
      <c r="A42" s="70" t="s">
        <v>81</v>
      </c>
      <c r="B42" s="71" t="s">
        <v>82</v>
      </c>
      <c r="C42" s="80">
        <v>112332</v>
      </c>
      <c r="D42" s="48"/>
    </row>
    <row r="43" spans="1:4" s="17" customFormat="1" ht="19.149999999999999" customHeight="1" x14ac:dyDescent="0.25">
      <c r="A43" s="67" t="s">
        <v>83</v>
      </c>
      <c r="B43" s="68" t="s">
        <v>84</v>
      </c>
      <c r="C43" s="75">
        <v>1063</v>
      </c>
      <c r="D43" s="28"/>
    </row>
    <row r="44" spans="1:4" s="13" customFormat="1" ht="16.899999999999999" customHeight="1" x14ac:dyDescent="0.25">
      <c r="A44" s="67" t="s">
        <v>85</v>
      </c>
      <c r="B44" s="68" t="s">
        <v>86</v>
      </c>
      <c r="C44" s="75">
        <v>8504</v>
      </c>
      <c r="D44" s="24"/>
    </row>
    <row r="45" spans="1:4" s="35" customFormat="1" ht="18.600000000000001" customHeight="1" x14ac:dyDescent="0.25">
      <c r="A45" s="67" t="s">
        <v>87</v>
      </c>
      <c r="B45" s="68" t="s">
        <v>88</v>
      </c>
      <c r="C45" s="75">
        <v>500</v>
      </c>
      <c r="D45" s="34"/>
    </row>
    <row r="46" spans="1:4" s="17" customFormat="1" ht="18" customHeight="1" x14ac:dyDescent="0.25">
      <c r="A46" s="67" t="s">
        <v>89</v>
      </c>
      <c r="B46" s="68" t="s">
        <v>90</v>
      </c>
      <c r="C46" s="75"/>
      <c r="D46" s="28"/>
    </row>
    <row r="47" spans="1:4" s="17" customFormat="1" ht="21.6" customHeight="1" x14ac:dyDescent="0.25">
      <c r="A47" s="67" t="s">
        <v>91</v>
      </c>
      <c r="B47" s="68" t="s">
        <v>92</v>
      </c>
      <c r="C47" s="75">
        <v>1500</v>
      </c>
      <c r="D47" s="28"/>
    </row>
    <row r="48" spans="1:4" s="17" customFormat="1" ht="21.6" customHeight="1" x14ac:dyDescent="0.25">
      <c r="A48" s="67" t="s">
        <v>93</v>
      </c>
      <c r="B48" s="68" t="s">
        <v>94</v>
      </c>
      <c r="C48" s="75"/>
      <c r="D48" s="28"/>
    </row>
    <row r="49" spans="1:4" s="17" customFormat="1" ht="20.45" customHeight="1" x14ac:dyDescent="0.25">
      <c r="A49" s="67" t="s">
        <v>95</v>
      </c>
      <c r="B49" s="68" t="s">
        <v>96</v>
      </c>
      <c r="C49" s="75">
        <v>2650</v>
      </c>
      <c r="D49" s="28"/>
    </row>
    <row r="50" spans="1:4" s="17" customFormat="1" ht="21.6" customHeight="1" x14ac:dyDescent="0.25">
      <c r="A50" s="67" t="s">
        <v>97</v>
      </c>
      <c r="B50" s="68" t="s">
        <v>98</v>
      </c>
      <c r="C50" s="75">
        <v>3788</v>
      </c>
      <c r="D50" s="28"/>
    </row>
    <row r="51" spans="1:4" s="17" customFormat="1" ht="28.5" customHeight="1" x14ac:dyDescent="0.25">
      <c r="A51" s="67" t="s">
        <v>99</v>
      </c>
      <c r="B51" s="68" t="s">
        <v>148</v>
      </c>
      <c r="C51" s="75">
        <v>350491</v>
      </c>
      <c r="D51" s="28"/>
    </row>
    <row r="52" spans="1:4" s="17" customFormat="1" ht="17.45" customHeight="1" x14ac:dyDescent="0.25">
      <c r="A52" s="67" t="s">
        <v>100</v>
      </c>
      <c r="B52" s="68" t="s">
        <v>101</v>
      </c>
      <c r="C52" s="75">
        <v>19504</v>
      </c>
      <c r="D52" s="28"/>
    </row>
    <row r="53" spans="1:4" s="17" customFormat="1" ht="19.149999999999999" customHeight="1" x14ac:dyDescent="0.25">
      <c r="A53" s="67" t="s">
        <v>102</v>
      </c>
      <c r="B53" s="68" t="s">
        <v>103</v>
      </c>
      <c r="C53" s="75">
        <v>10610</v>
      </c>
      <c r="D53" s="28"/>
    </row>
    <row r="54" spans="1:4" s="17" customFormat="1" ht="16.149999999999999" customHeight="1" x14ac:dyDescent="0.25">
      <c r="A54" s="67" t="s">
        <v>104</v>
      </c>
      <c r="B54" s="68" t="s">
        <v>105</v>
      </c>
      <c r="C54" s="75">
        <v>204341</v>
      </c>
      <c r="D54" s="28"/>
    </row>
    <row r="55" spans="1:4" s="13" customFormat="1" ht="21.6" customHeight="1" x14ac:dyDescent="0.25">
      <c r="A55" s="67" t="s">
        <v>106</v>
      </c>
      <c r="B55" s="68" t="s">
        <v>107</v>
      </c>
      <c r="C55" s="75">
        <v>57787</v>
      </c>
      <c r="D55" s="24"/>
    </row>
    <row r="56" spans="1:4" s="37" customFormat="1" ht="26.45" customHeight="1" x14ac:dyDescent="0.25">
      <c r="A56" s="81">
        <v>4.4000000000000004</v>
      </c>
      <c r="B56" s="16" t="s">
        <v>25</v>
      </c>
      <c r="C56" s="84">
        <v>30000</v>
      </c>
      <c r="D56" s="36"/>
    </row>
    <row r="57" spans="1:4" s="17" customFormat="1" ht="24" customHeight="1" x14ac:dyDescent="0.25">
      <c r="A57" s="81">
        <v>4.5</v>
      </c>
      <c r="B57" s="82" t="s">
        <v>141</v>
      </c>
      <c r="C57" s="83">
        <f>SUM(C58:C61)</f>
        <v>4545</v>
      </c>
      <c r="D57" s="28"/>
    </row>
    <row r="58" spans="1:4" s="17" customFormat="1" ht="21" customHeight="1" x14ac:dyDescent="0.25">
      <c r="A58" s="67" t="s">
        <v>108</v>
      </c>
      <c r="B58" s="68" t="s">
        <v>67</v>
      </c>
      <c r="C58" s="75">
        <v>4545</v>
      </c>
      <c r="D58" s="28"/>
    </row>
    <row r="59" spans="1:4" s="17" customFormat="1" ht="20.45" customHeight="1" x14ac:dyDescent="0.25">
      <c r="A59" s="67" t="s">
        <v>109</v>
      </c>
      <c r="B59" s="68" t="s">
        <v>69</v>
      </c>
      <c r="C59" s="75">
        <v>0</v>
      </c>
      <c r="D59" s="28"/>
    </row>
    <row r="60" spans="1:4" s="17" customFormat="1" ht="19.899999999999999" customHeight="1" x14ac:dyDescent="0.25">
      <c r="A60" s="67" t="s">
        <v>110</v>
      </c>
      <c r="B60" s="68" t="s">
        <v>71</v>
      </c>
      <c r="C60" s="75"/>
      <c r="D60" s="28"/>
    </row>
    <row r="61" spans="1:4" s="17" customFormat="1" ht="19.149999999999999" customHeight="1" x14ac:dyDescent="0.25">
      <c r="A61" s="67" t="s">
        <v>111</v>
      </c>
      <c r="B61" s="68" t="s">
        <v>73</v>
      </c>
      <c r="C61" s="75"/>
      <c r="D61" s="28"/>
    </row>
    <row r="62" spans="1:4" s="17" customFormat="1" ht="30.6" customHeight="1" x14ac:dyDescent="0.25">
      <c r="A62" s="81">
        <v>4.9000000000000004</v>
      </c>
      <c r="B62" s="82" t="s">
        <v>47</v>
      </c>
      <c r="C62" s="84"/>
      <c r="D62" s="28"/>
    </row>
    <row r="63" spans="1:4" s="17" customFormat="1" ht="26.45" customHeight="1" x14ac:dyDescent="0.25">
      <c r="A63" s="61">
        <v>5</v>
      </c>
      <c r="B63" s="63" t="s">
        <v>4</v>
      </c>
      <c r="C63" s="73">
        <f>SUM(C64+C69)</f>
        <v>564343</v>
      </c>
      <c r="D63" s="28"/>
    </row>
    <row r="64" spans="1:4" s="45" customFormat="1" ht="25.9" customHeight="1" x14ac:dyDescent="0.25">
      <c r="A64" s="81">
        <v>5.0999999999999996</v>
      </c>
      <c r="B64" s="16" t="s">
        <v>4</v>
      </c>
      <c r="C64" s="83">
        <f>SUM(C65:C67)</f>
        <v>564343</v>
      </c>
      <c r="D64" s="44"/>
    </row>
    <row r="65" spans="1:4" s="17" customFormat="1" ht="24.6" customHeight="1" x14ac:dyDescent="0.25">
      <c r="A65" s="67" t="s">
        <v>112</v>
      </c>
      <c r="B65" s="68" t="s">
        <v>113</v>
      </c>
      <c r="C65" s="75"/>
      <c r="D65" s="28"/>
    </row>
    <row r="66" spans="1:4" s="17" customFormat="1" ht="18.600000000000001" customHeight="1" x14ac:dyDescent="0.25">
      <c r="A66" s="67" t="s">
        <v>114</v>
      </c>
      <c r="B66" s="68" t="s">
        <v>115</v>
      </c>
      <c r="C66" s="75"/>
      <c r="D66" s="28"/>
    </row>
    <row r="67" spans="1:4" s="17" customFormat="1" ht="21" customHeight="1" x14ac:dyDescent="0.25">
      <c r="A67" s="67" t="s">
        <v>116</v>
      </c>
      <c r="B67" s="68" t="s">
        <v>117</v>
      </c>
      <c r="C67" s="75">
        <v>564343</v>
      </c>
      <c r="D67" s="28"/>
    </row>
    <row r="68" spans="1:4" s="45" customFormat="1" ht="23.45" customHeight="1" x14ac:dyDescent="0.25">
      <c r="A68" s="81">
        <v>5.2</v>
      </c>
      <c r="B68" s="16" t="s">
        <v>48</v>
      </c>
      <c r="C68" s="74"/>
      <c r="D68" s="44"/>
    </row>
    <row r="69" spans="1:4" s="45" customFormat="1" ht="37.9" customHeight="1" x14ac:dyDescent="0.25">
      <c r="A69" s="81">
        <v>5.9</v>
      </c>
      <c r="B69" s="16" t="s">
        <v>144</v>
      </c>
      <c r="C69" s="84"/>
      <c r="D69" s="44"/>
    </row>
    <row r="70" spans="1:4" s="17" customFormat="1" ht="29.45" customHeight="1" x14ac:dyDescent="0.25">
      <c r="A70" s="61">
        <v>6</v>
      </c>
      <c r="B70" s="63" t="s">
        <v>5</v>
      </c>
      <c r="C70" s="73">
        <f>SUM(C71+C79+C80+C81)</f>
        <v>6000</v>
      </c>
      <c r="D70" s="28"/>
    </row>
    <row r="71" spans="1:4" s="45" customFormat="1" ht="18.600000000000001" customHeight="1" x14ac:dyDescent="0.25">
      <c r="A71" s="81">
        <v>6.1</v>
      </c>
      <c r="B71" s="16" t="s">
        <v>49</v>
      </c>
      <c r="C71" s="83">
        <f>SUM(C72:C78)</f>
        <v>6000</v>
      </c>
      <c r="D71" s="44"/>
    </row>
    <row r="72" spans="1:4" s="17" customFormat="1" ht="20.25" customHeight="1" x14ac:dyDescent="0.25">
      <c r="A72" s="67" t="s">
        <v>118</v>
      </c>
      <c r="B72" s="68" t="s">
        <v>119</v>
      </c>
      <c r="C72" s="75"/>
      <c r="D72" s="28"/>
    </row>
    <row r="73" spans="1:4" s="17" customFormat="1" ht="19.899999999999999" customHeight="1" x14ac:dyDescent="0.25">
      <c r="A73" s="67" t="s">
        <v>120</v>
      </c>
      <c r="B73" s="68" t="s">
        <v>69</v>
      </c>
      <c r="C73" s="75">
        <v>6000</v>
      </c>
      <c r="D73" s="28"/>
    </row>
    <row r="74" spans="1:4" s="17" customFormat="1" ht="22.15" customHeight="1" x14ac:dyDescent="0.25">
      <c r="A74" s="67" t="s">
        <v>121</v>
      </c>
      <c r="B74" s="68" t="s">
        <v>26</v>
      </c>
      <c r="C74" s="75"/>
      <c r="D74" s="28"/>
    </row>
    <row r="75" spans="1:4" s="17" customFormat="1" ht="19.899999999999999" customHeight="1" x14ac:dyDescent="0.25">
      <c r="A75" s="67" t="s">
        <v>122</v>
      </c>
      <c r="B75" s="68" t="s">
        <v>123</v>
      </c>
      <c r="C75" s="75"/>
      <c r="D75" s="28"/>
    </row>
    <row r="76" spans="1:4" s="17" customFormat="1" ht="22.15" customHeight="1" x14ac:dyDescent="0.25">
      <c r="A76" s="67" t="s">
        <v>124</v>
      </c>
      <c r="B76" s="68" t="s">
        <v>125</v>
      </c>
      <c r="C76" s="75"/>
      <c r="D76" s="28"/>
    </row>
    <row r="77" spans="1:4" s="17" customFormat="1" ht="22.15" customHeight="1" x14ac:dyDescent="0.25">
      <c r="A77" s="67" t="s">
        <v>126</v>
      </c>
      <c r="B77" s="68" t="s">
        <v>127</v>
      </c>
      <c r="C77" s="75"/>
      <c r="D77" s="28"/>
    </row>
    <row r="78" spans="1:4" s="17" customFormat="1" ht="23.45" customHeight="1" x14ac:dyDescent="0.25">
      <c r="A78" s="67" t="s">
        <v>128</v>
      </c>
      <c r="B78" s="68" t="s">
        <v>129</v>
      </c>
      <c r="C78" s="75"/>
      <c r="D78" s="28"/>
    </row>
    <row r="79" spans="1:4" s="45" customFormat="1" ht="21" customHeight="1" x14ac:dyDescent="0.25">
      <c r="A79" s="81">
        <v>6.2</v>
      </c>
      <c r="B79" s="16" t="s">
        <v>130</v>
      </c>
      <c r="C79" s="84"/>
      <c r="D79" s="44"/>
    </row>
    <row r="80" spans="1:4" s="45" customFormat="1" ht="24.6" customHeight="1" x14ac:dyDescent="0.25">
      <c r="A80" s="81">
        <v>6.3</v>
      </c>
      <c r="B80" s="92" t="s">
        <v>131</v>
      </c>
      <c r="C80" s="87"/>
      <c r="D80" s="44"/>
    </row>
    <row r="81" spans="1:4" s="45" customFormat="1" ht="24.6" customHeight="1" x14ac:dyDescent="0.25">
      <c r="A81" s="81">
        <v>6.9</v>
      </c>
      <c r="B81" s="92" t="s">
        <v>145</v>
      </c>
      <c r="C81" s="87"/>
      <c r="D81" s="44"/>
    </row>
    <row r="82" spans="1:4" s="18" customFormat="1" ht="25.5" customHeight="1" x14ac:dyDescent="0.25">
      <c r="A82" s="61">
        <v>7</v>
      </c>
      <c r="B82" s="63" t="s">
        <v>50</v>
      </c>
      <c r="C82" s="73">
        <f>SUM(C83:C91)</f>
        <v>0</v>
      </c>
      <c r="D82" s="29"/>
    </row>
    <row r="83" spans="1:4" s="18" customFormat="1" ht="36.75" customHeight="1" x14ac:dyDescent="0.25">
      <c r="A83" s="81">
        <v>7.1</v>
      </c>
      <c r="B83" s="93" t="s">
        <v>146</v>
      </c>
      <c r="C83" s="87"/>
      <c r="D83" s="29"/>
    </row>
    <row r="84" spans="1:4" s="18" customFormat="1" ht="36.75" customHeight="1" x14ac:dyDescent="0.25">
      <c r="A84" s="81">
        <v>7.2</v>
      </c>
      <c r="B84" s="93" t="s">
        <v>51</v>
      </c>
      <c r="C84" s="87"/>
      <c r="D84" s="29"/>
    </row>
    <row r="85" spans="1:4" s="18" customFormat="1" ht="36.75" customHeight="1" x14ac:dyDescent="0.25">
      <c r="A85" s="81">
        <v>7.3</v>
      </c>
      <c r="B85" s="93" t="s">
        <v>52</v>
      </c>
      <c r="C85" s="87"/>
      <c r="D85" s="29"/>
    </row>
    <row r="86" spans="1:4" s="18" customFormat="1" ht="47.45" customHeight="1" x14ac:dyDescent="0.25">
      <c r="A86" s="81">
        <v>7.4</v>
      </c>
      <c r="B86" s="93" t="s">
        <v>53</v>
      </c>
      <c r="C86" s="87"/>
      <c r="D86" s="29"/>
    </row>
    <row r="87" spans="1:4" s="18" customFormat="1" ht="50.45" customHeight="1" x14ac:dyDescent="0.25">
      <c r="A87" s="81">
        <v>7.5</v>
      </c>
      <c r="B87" s="93" t="s">
        <v>54</v>
      </c>
      <c r="C87" s="87"/>
      <c r="D87" s="29"/>
    </row>
    <row r="88" spans="1:4" s="18" customFormat="1" ht="49.9" customHeight="1" x14ac:dyDescent="0.25">
      <c r="A88" s="81">
        <v>7.6</v>
      </c>
      <c r="B88" s="93" t="s">
        <v>55</v>
      </c>
      <c r="C88" s="87"/>
      <c r="D88" s="29"/>
    </row>
    <row r="89" spans="1:4" s="18" customFormat="1" ht="43.9" customHeight="1" x14ac:dyDescent="0.25">
      <c r="A89" s="81">
        <v>7.7</v>
      </c>
      <c r="B89" s="93" t="s">
        <v>56</v>
      </c>
      <c r="C89" s="87"/>
      <c r="D89" s="29"/>
    </row>
    <row r="90" spans="1:4" s="18" customFormat="1" ht="39.6" customHeight="1" x14ac:dyDescent="0.25">
      <c r="A90" s="81">
        <v>7.8</v>
      </c>
      <c r="B90" s="93" t="s">
        <v>57</v>
      </c>
      <c r="C90" s="87"/>
      <c r="D90" s="29"/>
    </row>
    <row r="91" spans="1:4" s="18" customFormat="1" ht="33.6" customHeight="1" x14ac:dyDescent="0.25">
      <c r="A91" s="81">
        <v>7.9</v>
      </c>
      <c r="B91" s="93" t="s">
        <v>7</v>
      </c>
      <c r="C91" s="87"/>
      <c r="D91" s="29"/>
    </row>
    <row r="92" spans="1:4" s="17" customFormat="1" ht="37.9" customHeight="1" x14ac:dyDescent="0.25">
      <c r="A92" s="61">
        <v>8</v>
      </c>
      <c r="B92" s="66" t="s">
        <v>147</v>
      </c>
      <c r="C92" s="73">
        <f>SUM(C93+C96+C101+C102+C103)</f>
        <v>31275377</v>
      </c>
      <c r="D92" s="28"/>
    </row>
    <row r="93" spans="1:4" s="45" customFormat="1" ht="25.5" customHeight="1" x14ac:dyDescent="0.25">
      <c r="A93" s="81">
        <v>8.1</v>
      </c>
      <c r="B93" s="16" t="s">
        <v>27</v>
      </c>
      <c r="C93" s="83">
        <f>SUM(C94:C95)</f>
        <v>23633709</v>
      </c>
      <c r="D93" s="44"/>
    </row>
    <row r="94" spans="1:4" s="14" customFormat="1" ht="25.5" customHeight="1" x14ac:dyDescent="0.25">
      <c r="A94" s="67" t="s">
        <v>41</v>
      </c>
      <c r="B94" s="95" t="s">
        <v>28</v>
      </c>
      <c r="C94" s="76">
        <v>23624815</v>
      </c>
      <c r="D94" s="26"/>
    </row>
    <row r="95" spans="1:4" s="14" customFormat="1" ht="25.5" customHeight="1" x14ac:dyDescent="0.25">
      <c r="A95" s="67" t="s">
        <v>132</v>
      </c>
      <c r="B95" s="95" t="s">
        <v>29</v>
      </c>
      <c r="C95" s="76">
        <v>8894</v>
      </c>
      <c r="D95" s="26"/>
    </row>
    <row r="96" spans="1:4" s="45" customFormat="1" ht="25.5" customHeight="1" x14ac:dyDescent="0.25">
      <c r="A96" s="81">
        <v>8.1999999999999993</v>
      </c>
      <c r="B96" s="16" t="s">
        <v>30</v>
      </c>
      <c r="C96" s="83">
        <f>SUM(C97:C100)</f>
        <v>4641668</v>
      </c>
      <c r="D96" s="44"/>
    </row>
    <row r="97" spans="1:4" s="14" customFormat="1" ht="25.5" customHeight="1" x14ac:dyDescent="0.25">
      <c r="A97" s="67" t="s">
        <v>42</v>
      </c>
      <c r="B97" s="95" t="s">
        <v>31</v>
      </c>
      <c r="C97" s="76">
        <v>2803034</v>
      </c>
      <c r="D97" s="26"/>
    </row>
    <row r="98" spans="1:4" s="14" customFormat="1" ht="25.5" customHeight="1" x14ac:dyDescent="0.25">
      <c r="A98" s="67" t="s">
        <v>133</v>
      </c>
      <c r="B98" s="95" t="s">
        <v>32</v>
      </c>
      <c r="C98" s="76">
        <v>150</v>
      </c>
      <c r="D98" s="26"/>
    </row>
    <row r="99" spans="1:4" s="14" customFormat="1" ht="25.5" customHeight="1" x14ac:dyDescent="0.25">
      <c r="A99" s="67" t="s">
        <v>134</v>
      </c>
      <c r="B99" s="95" t="s">
        <v>33</v>
      </c>
      <c r="C99" s="76">
        <v>1838384</v>
      </c>
      <c r="D99" s="26"/>
    </row>
    <row r="100" spans="1:4" s="14" customFormat="1" ht="25.5" customHeight="1" x14ac:dyDescent="0.25">
      <c r="A100" s="67" t="s">
        <v>135</v>
      </c>
      <c r="B100" s="95" t="s">
        <v>34</v>
      </c>
      <c r="C100" s="76">
        <v>100</v>
      </c>
      <c r="D100" s="26"/>
    </row>
    <row r="101" spans="1:4" s="45" customFormat="1" ht="25.5" customHeight="1" x14ac:dyDescent="0.25">
      <c r="A101" s="81">
        <v>8.3000000000000007</v>
      </c>
      <c r="B101" s="16" t="s">
        <v>35</v>
      </c>
      <c r="C101" s="84">
        <v>3000000</v>
      </c>
      <c r="D101" s="44"/>
    </row>
    <row r="102" spans="1:4" s="45" customFormat="1" ht="25.5" customHeight="1" x14ac:dyDescent="0.25">
      <c r="A102" s="81">
        <v>8.4</v>
      </c>
      <c r="B102" s="16" t="s">
        <v>136</v>
      </c>
      <c r="C102" s="84"/>
      <c r="D102" s="44"/>
    </row>
    <row r="103" spans="1:4" s="45" customFormat="1" ht="25.5" customHeight="1" x14ac:dyDescent="0.25">
      <c r="A103" s="81">
        <v>8.5</v>
      </c>
      <c r="B103" s="16" t="s">
        <v>137</v>
      </c>
      <c r="C103" s="84"/>
      <c r="D103" s="44"/>
    </row>
    <row r="104" spans="1:4" s="19" customFormat="1" ht="33.6" customHeight="1" x14ac:dyDescent="0.25">
      <c r="A104" s="61">
        <v>9</v>
      </c>
      <c r="B104" s="66" t="s">
        <v>149</v>
      </c>
      <c r="C104" s="73">
        <f>SUM(C105+C107+C109+C111)</f>
        <v>0</v>
      </c>
      <c r="D104" s="30"/>
    </row>
    <row r="105" spans="1:4" s="53" customFormat="1" ht="23.45" customHeight="1" x14ac:dyDescent="0.25">
      <c r="A105" s="81">
        <v>9.1</v>
      </c>
      <c r="B105" s="16" t="s">
        <v>150</v>
      </c>
      <c r="C105" s="84"/>
      <c r="D105" s="52"/>
    </row>
    <row r="106" spans="1:4" s="45" customFormat="1" ht="20.45" customHeight="1" x14ac:dyDescent="0.25">
      <c r="A106" s="81">
        <v>9.1999999999999993</v>
      </c>
      <c r="B106" s="86" t="s">
        <v>142</v>
      </c>
      <c r="C106" s="77"/>
      <c r="D106" s="44"/>
    </row>
    <row r="107" spans="1:4" s="53" customFormat="1" ht="22.9" customHeight="1" x14ac:dyDescent="0.25">
      <c r="A107" s="81">
        <v>9.3000000000000007</v>
      </c>
      <c r="B107" s="16" t="s">
        <v>36</v>
      </c>
      <c r="C107" s="84"/>
      <c r="D107" s="52"/>
    </row>
    <row r="108" spans="1:4" s="53" customFormat="1" ht="21.6" customHeight="1" x14ac:dyDescent="0.25">
      <c r="A108" s="81">
        <v>9.4</v>
      </c>
      <c r="B108" s="92" t="s">
        <v>143</v>
      </c>
      <c r="C108" s="78"/>
      <c r="D108" s="52"/>
    </row>
    <row r="109" spans="1:4" s="53" customFormat="1" ht="23.45" customHeight="1" x14ac:dyDescent="0.25">
      <c r="A109" s="81">
        <v>9.5</v>
      </c>
      <c r="B109" s="92" t="s">
        <v>37</v>
      </c>
      <c r="C109" s="94"/>
      <c r="D109" s="52"/>
    </row>
    <row r="110" spans="1:4" s="53" customFormat="1" ht="26.45" customHeight="1" x14ac:dyDescent="0.25">
      <c r="A110" s="81">
        <v>9.6</v>
      </c>
      <c r="B110" s="16" t="s">
        <v>151</v>
      </c>
      <c r="C110" s="74"/>
      <c r="D110" s="52"/>
    </row>
    <row r="111" spans="1:4" s="53" customFormat="1" ht="27" customHeight="1" x14ac:dyDescent="0.25">
      <c r="A111" s="81">
        <v>9.6999999999999993</v>
      </c>
      <c r="B111" s="92" t="s">
        <v>138</v>
      </c>
      <c r="C111" s="94"/>
      <c r="D111" s="52"/>
    </row>
    <row r="112" spans="1:4" s="19" customFormat="1" ht="20.45" customHeight="1" x14ac:dyDescent="0.25">
      <c r="A112" s="61">
        <v>0</v>
      </c>
      <c r="B112" s="63" t="s">
        <v>6</v>
      </c>
      <c r="C112" s="73">
        <f>SUM(C113+C115)</f>
        <v>0</v>
      </c>
      <c r="D112" s="30"/>
    </row>
    <row r="113" spans="1:4" s="53" customFormat="1" ht="22.15" customHeight="1" x14ac:dyDescent="0.25">
      <c r="A113" s="81">
        <v>0.1</v>
      </c>
      <c r="B113" s="16" t="s">
        <v>38</v>
      </c>
      <c r="C113" s="84"/>
      <c r="D113" s="52"/>
    </row>
    <row r="114" spans="1:4" s="53" customFormat="1" ht="25.15" customHeight="1" x14ac:dyDescent="0.25">
      <c r="A114" s="81">
        <v>0.2</v>
      </c>
      <c r="B114" s="16" t="s">
        <v>39</v>
      </c>
      <c r="C114" s="74"/>
      <c r="D114" s="52"/>
    </row>
    <row r="115" spans="1:4" s="45" customFormat="1" ht="25.9" customHeight="1" x14ac:dyDescent="0.25">
      <c r="A115" s="81">
        <v>0.3</v>
      </c>
      <c r="B115" s="86" t="s">
        <v>139</v>
      </c>
      <c r="C115" s="87"/>
      <c r="D115" s="44"/>
    </row>
    <row r="116" spans="1:4" s="20" customFormat="1" ht="23.45" customHeight="1" x14ac:dyDescent="0.25">
      <c r="A116" s="96" t="s">
        <v>40</v>
      </c>
      <c r="B116" s="97"/>
      <c r="C116" s="79">
        <f>SUM(C6+C25+C31+C34+C63+C70+C82+C92+C104+C112)</f>
        <v>33770421</v>
      </c>
      <c r="D116" s="31"/>
    </row>
    <row r="117" spans="1:4" s="10" customFormat="1" ht="12.75" customHeight="1" x14ac:dyDescent="0.25">
      <c r="A117" s="7"/>
      <c r="B117" s="8"/>
      <c r="C117" s="9"/>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xr:uid="{00000000-0002-0000-0000-000000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000-000001000000}">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ESTIMACIÓN DE INGRESOS</vt:lpstr>
      <vt:lpstr>'ESTIMACIÓN DE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cp:lastModifiedBy>
  <cp:lastPrinted>2019-03-28T17:48:43Z</cp:lastPrinted>
  <dcterms:created xsi:type="dcterms:W3CDTF">2013-09-24T17:23:29Z</dcterms:created>
  <dcterms:modified xsi:type="dcterms:W3CDTF">2020-12-02T18:42:42Z</dcterms:modified>
</cp:coreProperties>
</file>